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BernardVigga\Downloads\workbench\SC Doc preps\Cjm\"/>
    </mc:Choice>
  </mc:AlternateContent>
  <xr:revisionPtr revIDLastSave="0" documentId="13_ncr:1_{14AF4032-BCBD-475F-9292-247EC4BFB213}" xr6:coauthVersionLast="47" xr6:coauthVersionMax="47" xr10:uidLastSave="{00000000-0000-0000-0000-000000000000}"/>
  <bookViews>
    <workbookView xWindow="28680" yWindow="-120" windowWidth="29040" windowHeight="15720" tabRatio="500" activeTab="3" xr2:uid="{00000000-000D-0000-FFFF-FFFF00000000}"/>
  </bookViews>
  <sheets>
    <sheet name="Catch history" sheetId="1" r:id="rId1"/>
    <sheet name="2025 annual totals" sheetId="2" r:id="rId2"/>
    <sheet name="Retrospective test" sheetId="3" r:id="rId3"/>
    <sheet name="Chart data"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P21" i="1" l="1"/>
  <c r="F21" i="1"/>
  <c r="Q21" i="1" s="1"/>
  <c r="C21" i="1"/>
  <c r="P20" i="1"/>
  <c r="F20" i="1"/>
  <c r="C20" i="1"/>
  <c r="Q20" i="1" s="1"/>
  <c r="P19" i="1"/>
  <c r="F19" i="1"/>
  <c r="C19" i="1"/>
  <c r="Q19" i="1" s="1"/>
  <c r="P18" i="1"/>
  <c r="F18" i="1"/>
  <c r="C18" i="1"/>
  <c r="Q18" i="1" s="1"/>
  <c r="P17" i="1"/>
  <c r="F17" i="1"/>
  <c r="Q17" i="1" s="1"/>
  <c r="C17" i="1"/>
  <c r="P16" i="1"/>
  <c r="F16" i="1"/>
  <c r="C16" i="1"/>
  <c r="Q16" i="1" s="1"/>
  <c r="P15" i="1"/>
  <c r="F15" i="1"/>
  <c r="C15" i="1"/>
  <c r="Q15" i="1" s="1"/>
  <c r="P14" i="1"/>
  <c r="F14" i="1"/>
  <c r="C14" i="1"/>
  <c r="Q14" i="1" s="1"/>
  <c r="P13" i="1"/>
  <c r="F13" i="1"/>
  <c r="Q13" i="1" s="1"/>
  <c r="C13" i="1"/>
  <c r="P12" i="1"/>
  <c r="F12" i="1"/>
  <c r="C12" i="1"/>
  <c r="Q12" i="1" s="1"/>
  <c r="P11" i="1"/>
  <c r="F11" i="1"/>
  <c r="C11" i="1"/>
  <c r="Q11" i="1" s="1"/>
  <c r="P10" i="1"/>
  <c r="F10" i="1"/>
  <c r="C10" i="1"/>
  <c r="Q10" i="1" s="1"/>
  <c r="P9" i="1"/>
  <c r="F9" i="1"/>
  <c r="Q9" i="1" s="1"/>
  <c r="C9" i="1"/>
  <c r="P8" i="1"/>
  <c r="F8" i="1"/>
  <c r="C8" i="1"/>
  <c r="Q8" i="1" s="1"/>
  <c r="P7" i="1"/>
  <c r="F7" i="1"/>
  <c r="C7" i="1"/>
  <c r="Q7" i="1" s="1"/>
  <c r="P6" i="1"/>
  <c r="F6" i="1"/>
  <c r="C6" i="1"/>
  <c r="Q6" i="1" s="1"/>
  <c r="P5" i="1"/>
  <c r="F5" i="1"/>
  <c r="Q5" i="1" s="1"/>
  <c r="C5" i="1"/>
</calcChain>
</file>

<file path=xl/sharedStrings.xml><?xml version="1.0" encoding="utf-8"?>
<sst xmlns="http://schemas.openxmlformats.org/spreadsheetml/2006/main" count="222" uniqueCount="99">
  <si>
    <t>SC14-JM01 Annex 1  |  Trachurus murphyi (CJM) catch by Member and CNCP, structured by Fleet, 2010–2026  |  tonnes</t>
  </si>
  <si>
    <t>Fleet 1&amp;2</t>
  </si>
  <si>
    <t>Fleet 3</t>
  </si>
  <si>
    <t>Fleet 4</t>
  </si>
  <si>
    <t>All fleets</t>
  </si>
  <si>
    <t>Year</t>
  </si>
  <si>
    <t>Chile</t>
  </si>
  <si>
    <t>Fleet 1&amp;2 total</t>
  </si>
  <si>
    <t>Ecuador</t>
  </si>
  <si>
    <t>Peru</t>
  </si>
  <si>
    <t>Fleet 3 total</t>
  </si>
  <si>
    <t>Belize</t>
  </si>
  <si>
    <t>China</t>
  </si>
  <si>
    <t>Cuba</t>
  </si>
  <si>
    <t>European Union</t>
  </si>
  <si>
    <t>Faroe Islands</t>
  </si>
  <si>
    <t>Korea, Republic of</t>
  </si>
  <si>
    <t>Russian Federation</t>
  </si>
  <si>
    <t>Vanuatu</t>
  </si>
  <si>
    <t>Fleet 4 total</t>
  </si>
  <si>
    <t>Monthly catch data received from Members are estimates. Figures are therefore estimates in all years, other than where an annual catch total has been received (see tab "2025 annual totals").</t>
  </si>
  <si>
    <t>Catch is the sum of reported weight converted from kilograms to tonnes. Blank cells indicate no catch was reported by that Member for that year.</t>
  </si>
  <si>
    <t>2026 covers January to June only. Monthly catch reports continue to be received and figures may be revised.</t>
  </si>
  <si>
    <t>Fleets 1 and 2 are combined: the Secretariat is not able to split the Chilean catch between them.</t>
  </si>
  <si>
    <t>Source: monthly and 15-day catch reports held by the Secretariat. Extract date not stated in source.</t>
  </si>
  <si>
    <t>Annual catch totals for 2025 received at the date of this draft  |  tonnes</t>
  </si>
  <si>
    <t>Member</t>
  </si>
  <si>
    <t>Gear (as submitted)</t>
  </si>
  <si>
    <t>Sea area</t>
  </si>
  <si>
    <t>Annual total (t)</t>
  </si>
  <si>
    <t>Monthly-report sum (t)</t>
  </si>
  <si>
    <t>Difference (t)</t>
  </si>
  <si>
    <t>PS (01.1)</t>
  </si>
  <si>
    <t>ZEE</t>
  </si>
  <si>
    <t>GEN (07.9)</t>
  </si>
  <si>
    <t>LHP (09.1)</t>
  </si>
  <si>
    <t>TB (03.19)</t>
  </si>
  <si>
    <t>TM (03.29)</t>
  </si>
  <si>
    <t>Member total</t>
  </si>
  <si>
    <t>not stated</t>
  </si>
  <si>
    <t>HS</t>
  </si>
  <si>
    <t>OTM</t>
  </si>
  <si>
    <t>Source: SPRFMO_annual_catch_2026-07-31.xlsx. Annual catch totals for 2025 are due 30 September 2026; these submissions are provisional.</t>
  </si>
  <si>
    <t>Neither pathway has been treated as superseding the other and no figure has been adjusted.</t>
  </si>
  <si>
    <t>Peru and Ecuador, which together constitute Fleet 3, had not submitted at the date of this draft.</t>
  </si>
  <si>
    <t>Retrospective test of the projection approach used in previous years, 2021–2025  |  tonnes</t>
  </si>
  <si>
    <t>Jan–Jun reported</t>
  </si>
  <si>
    <t>Projected from Jan–Jun</t>
  </si>
  <si>
    <t>Subsequently reported</t>
  </si>
  <si>
    <t>Difference</t>
  </si>
  <si>
    <t>Change on prior year</t>
  </si>
  <si>
    <t>2021</t>
  </si>
  <si>
    <t>-6.1%</t>
  </si>
  <si>
    <t>+15.5%</t>
  </si>
  <si>
    <t>2022</t>
  </si>
  <si>
    <t>-14.8%</t>
  </si>
  <si>
    <t>+21.7%</t>
  </si>
  <si>
    <t>2023</t>
  </si>
  <si>
    <t>-5.6%</t>
  </si>
  <si>
    <t>+14.2%</t>
  </si>
  <si>
    <t>2024</t>
  </si>
  <si>
    <t>-19.4%</t>
  </si>
  <si>
    <t>+15.0%</t>
  </si>
  <si>
    <t>2025</t>
  </si>
  <si>
    <t>-18.4%</t>
  </si>
  <si>
    <t>+9.5%</t>
  </si>
  <si>
    <t>Mean</t>
  </si>
  <si>
    <t>-12.8%</t>
  </si>
  <si>
    <t>Each year is projected from its own January to June catch alone, using the five years preceding it as the reference period. This test therefore draws on data from earlier than 2021.</t>
  </si>
  <si>
    <t>The approach underestimated subsequently reported catch in each of the five years, by 5.6 to 19.4 per cent, mean 12.8 per cent.</t>
  </si>
  <si>
    <t>Reported catch rose in each of those five years. The tendency to underestimate is consistent with a reference period drawn from earlier and smaller years.</t>
  </si>
  <si>
    <t>No projection of 2026 catch is offered in SC14-JM01. This tab records how the approach used in previous years performed, and is provided as background to that decision (see Section 5).</t>
  </si>
  <si>
    <t>Both the projected and the reported figures are estimates.</t>
  </si>
  <si>
    <t>Chart data  |  edit these values and the charts on the Charts sheet update automatically</t>
  </si>
  <si>
    <t>A. Annual reported catch by fleet (t), 2010–2026</t>
  </si>
  <si>
    <t>2026 is partial (January to June).</t>
  </si>
  <si>
    <t>B. Cumulative catch as % of annual — Fleet 1&amp;2, 2021–2025</t>
  </si>
  <si>
    <t>Month</t>
  </si>
  <si>
    <t>Jan</t>
  </si>
  <si>
    <t>Feb</t>
  </si>
  <si>
    <t>Mar</t>
  </si>
  <si>
    <t>Apr</t>
  </si>
  <si>
    <t>May</t>
  </si>
  <si>
    <t>Jun</t>
  </si>
  <si>
    <t>Jul</t>
  </si>
  <si>
    <t>Aug</t>
  </si>
  <si>
    <t>Sep</t>
  </si>
  <si>
    <t>Oct</t>
  </si>
  <si>
    <t>Nov</t>
  </si>
  <si>
    <t>Dec</t>
  </si>
  <si>
    <t>B. Cumulative catch as % of annual — Fleet 3, 2021–2025</t>
  </si>
  <si>
    <t>B. Cumulative catch as % of annual — Fleet 4, 2021–2025</t>
  </si>
  <si>
    <t>C. Monthly reported catch (t) — Fleet 1&amp;2, 2021–2026</t>
  </si>
  <si>
    <t>C. Monthly reported catch (t) — Fleet 3, 2021–2026</t>
  </si>
  <si>
    <t>C. Monthly reported catch (t) — Fleet 4, 2021–2026</t>
  </si>
  <si>
    <t>D. Monthly catch (t) — Fleet 1&amp;2, 2010–2025 — source for a Box &amp; Whisker chart</t>
  </si>
  <si>
    <t>To rebuild the box plot: select this block including headers, then Insert &gt; Chart &gt; Box &amp; Whisker.</t>
  </si>
  <si>
    <t>D. Monthly catch (t) — Fleet 3, 2011–2025 — source for a Box &amp; Whisker chart</t>
  </si>
  <si>
    <t>D. Monthly catch (t) — Fleet 4, 2010–2025 — source for a Box &amp; Whisker chart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</si>
</sst>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color theme="1"/>
      <name val="Calibri"/>
      <family val="2"/>
      <charset val="1"/>
    </font>
    <font>
      <b/>
      <sz val="11"/>
      <color rgb="FFFFFFFF"/>
      <name val="Arial"/>
      <charset val="1"/>
    </font>
    <font>
      <b/>
      <sz val="9"/>
      <name val="Arial"/>
      <charset val="1"/>
    </font>
    <font>
      <sz val="9"/>
      <name val="Arial"/>
      <charset val="1"/>
    </font>
    <font>
      <i/>
      <sz val="8"/>
      <color rgb="FF595959"/>
      <name val="Arial"/>
      <charset val="1"/>
    </font>
    <font>
      <b/>
      <sz val="10"/>
      <color rgb="FF1F3B57"/>
      <name val="Arial"/>
      <charset val="1"/>
    </font>
  </fonts>
  <fills count="5">
    <fill>
      <patternFill patternType="none"/>
    </fill>
    <fill>
      <patternFill patternType="gray125"/>
    </fill>
    <fill>
      <patternFill patternType="solid">
        <fgColor rgb="FF1F3B57"/>
        <bgColor rgb="FF003366"/>
      </patternFill>
    </fill>
    <fill>
      <patternFill patternType="solid">
        <fgColor rgb="FFEFF3F7"/>
        <bgColor rgb="FFFFFFFF"/>
      </patternFill>
    </fill>
    <fill>
      <patternFill patternType="solid">
        <fgColor rgb="FFDCE4EC"/>
        <bgColor rgb="FFD9D9D9"/>
      </patternFill>
    </fill>
  </fills>
  <borders count="2">
    <border>
      <left/>
      <right/>
      <top/>
      <bottom/>
      <diagonal/>
    </border>
    <border>
      <left style="thin">
        <color rgb="FFB8C4CE"/>
      </left>
      <right style="thin">
        <color rgb="FFB8C4CE"/>
      </right>
      <top style="thin">
        <color rgb="FFB8C4CE"/>
      </top>
      <bottom style="thin">
        <color rgb="FFB8C4CE"/>
      </bottom>
      <diagonal/>
    </border>
  </borders>
  <cellStyleXfs count="1">
    <xf numFmtId="0" fontId="0" fillId="0" borderId="0"/>
  </cellStyleXfs>
  <cellXfs count="20">
    <xf numFmtId="0" fontId="0" fillId="0" borderId="0" xfId="0"/>
    <xf numFmtId="0" fontId="2" fillId="3" borderId="1" xfId="0" applyFont="1" applyFill="1" applyBorder="1" applyAlignment="1">
      <alignment horizontal="center"/>
    </xf>
    <xf numFmtId="0" fontId="0" fillId="3" borderId="0" xfId="0" applyFill="1"/>
    <xf numFmtId="0" fontId="2" fillId="4" borderId="1" xfId="0" applyFont="1" applyFill="1" applyBorder="1"/>
    <xf numFmtId="0" fontId="2" fillId="4" borderId="1" xfId="0" applyFont="1" applyFill="1" applyBorder="1" applyAlignment="1">
      <alignment horizontal="right" wrapText="1"/>
    </xf>
    <xf numFmtId="0" fontId="3" fillId="0" borderId="1" xfId="0" applyFont="1" applyBorder="1"/>
    <xf numFmtId="164" fontId="3" fillId="0" borderId="1" xfId="0" applyNumberFormat="1" applyFont="1" applyBorder="1"/>
    <xf numFmtId="164" fontId="2" fillId="3" borderId="1" xfId="0" applyNumberFormat="1" applyFont="1" applyFill="1" applyBorder="1"/>
    <xf numFmtId="164" fontId="2" fillId="4" borderId="1" xfId="0" applyNumberFormat="1" applyFont="1" applyFill="1" applyBorder="1"/>
    <xf numFmtId="0" fontId="4" fillId="0" borderId="0" xfId="0" applyFont="1"/>
    <xf numFmtId="0" fontId="0" fillId="0" borderId="1" xfId="0" applyBorder="1"/>
    <xf numFmtId="0" fontId="0" fillId="3" borderId="1" xfId="0" applyFill="1" applyBorder="1"/>
    <xf numFmtId="0" fontId="2" fillId="3" borderId="1" xfId="0" applyFont="1" applyFill="1" applyBorder="1"/>
    <xf numFmtId="0" fontId="5" fillId="0" borderId="0" xfId="0" applyFont="1"/>
    <xf numFmtId="0" fontId="2" fillId="4" borderId="0" xfId="0" applyFont="1" applyFill="1"/>
    <xf numFmtId="0" fontId="3" fillId="0" borderId="0" xfId="0" applyFont="1"/>
    <xf numFmtId="3" fontId="3" fillId="0" borderId="0" xfId="0" applyNumberFormat="1" applyFont="1"/>
    <xf numFmtId="165" fontId="3" fillId="0" borderId="0" xfId="0" applyNumberFormat="1" applyFont="1"/>
    <xf numFmtId="0" fontId="1" fillId="2" borderId="0" xfId="0" applyFont="1" applyFill="1" applyAlignment="1">
      <alignment horizontal="left" vertical="center"/>
    </xf>
    <xf numFmtId="0" fontId="2"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8C4CE"/>
      <rgbColor rgb="FF878787"/>
      <rgbColor rgb="FF9999FF"/>
      <rgbColor rgb="FFD93A2B"/>
      <rgbColor rgb="FFEFF3F7"/>
      <rgbColor rgb="FFDCE4EC"/>
      <rgbColor rgb="FF660066"/>
      <rgbColor rgb="FFFF8080"/>
      <rgbColor rgb="FF0066CC"/>
      <rgbColor rgb="FFCBD8E2"/>
      <rgbColor rgb="FF000080"/>
      <rgbColor rgb="FFFF00FF"/>
      <rgbColor rgb="FFFFFF00"/>
      <rgbColor rgb="FF00FFFF"/>
      <rgbColor rgb="FF800080"/>
      <rgbColor rgb="FF800000"/>
      <rgbColor rgb="FF008080"/>
      <rgbColor rgb="FF0000FF"/>
      <rgbColor rgb="FF00CCFF"/>
      <rgbColor rgb="FFCCFFFF"/>
      <rgbColor rgb="FFD9D9D9"/>
      <rgbColor rgb="FFFFFF99"/>
      <rgbColor rgb="FF8FB3C9"/>
      <rgbColor rgb="FFFF99CC"/>
      <rgbColor rgb="FFCC99FF"/>
      <rgbColor rgb="FFFFCC99"/>
      <rgbColor rgb="FF3B6FD4"/>
      <rgbColor rgb="FF33CCCC"/>
      <rgbColor rgb="FF99CC00"/>
      <rgbColor rgb="FFFFCC00"/>
      <rgbColor rgb="FFE8A33D"/>
      <rgbColor rgb="FFFF6600"/>
      <rgbColor rgb="FF595959"/>
      <rgbColor rgb="FF969696"/>
      <rgbColor rgb="FF003366"/>
      <rgbColor rgb="FF1F8A3B"/>
      <rgbColor rgb="FF003300"/>
      <rgbColor rgb="FF333300"/>
      <rgbColor rgb="FF8B2016"/>
      <rgbColor rgb="FF993366"/>
      <rgbColor rgb="FF3B5A76"/>
      <rgbColor rgb="FF1F3B57"/>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7"/>
  <sheetViews>
    <sheetView zoomScaleNormal="100" workbookViewId="0">
      <pane xSplit="1" ySplit="4" topLeftCell="B5" activePane="bottomRight" state="frozen"/>
      <selection pane="topRight" activeCell="B1" sqref="B1"/>
      <selection pane="bottomLeft" activeCell="A5" sqref="A5"/>
      <selection pane="bottomRight" activeCell="J27" sqref="J27"/>
    </sheetView>
  </sheetViews>
  <sheetFormatPr defaultColWidth="8.7109375" defaultRowHeight="15" x14ac:dyDescent="0.25"/>
  <cols>
    <col min="1" max="1" width="8" customWidth="1"/>
    <col min="2" max="17" width="13" customWidth="1"/>
  </cols>
  <sheetData>
    <row r="1" spans="1:17" ht="21.75" customHeight="1" x14ac:dyDescent="0.25">
      <c r="A1" s="18" t="s">
        <v>0</v>
      </c>
      <c r="B1" s="18"/>
      <c r="C1" s="18"/>
      <c r="D1" s="18"/>
      <c r="E1" s="18"/>
      <c r="F1" s="18"/>
      <c r="G1" s="18"/>
      <c r="H1" s="18"/>
      <c r="I1" s="18"/>
      <c r="J1" s="18"/>
      <c r="K1" s="18"/>
      <c r="L1" s="18"/>
      <c r="M1" s="18"/>
      <c r="N1" s="18"/>
      <c r="O1" s="18"/>
      <c r="P1" s="18"/>
      <c r="Q1" s="18"/>
    </row>
    <row r="3" spans="1:17" x14ac:dyDescent="0.25">
      <c r="A3" s="2"/>
      <c r="B3" s="19" t="s">
        <v>1</v>
      </c>
      <c r="C3" s="19"/>
      <c r="D3" s="19" t="s">
        <v>2</v>
      </c>
      <c r="E3" s="19"/>
      <c r="F3" s="19"/>
      <c r="G3" s="19" t="s">
        <v>3</v>
      </c>
      <c r="H3" s="19"/>
      <c r="I3" s="19"/>
      <c r="J3" s="19"/>
      <c r="K3" s="19"/>
      <c r="L3" s="19"/>
      <c r="M3" s="19"/>
      <c r="N3" s="19"/>
      <c r="O3" s="19"/>
      <c r="P3" s="19"/>
      <c r="Q3" s="1" t="s">
        <v>4</v>
      </c>
    </row>
    <row r="4" spans="1:17" ht="30" customHeight="1" x14ac:dyDescent="0.25">
      <c r="A4" s="3" t="s">
        <v>5</v>
      </c>
      <c r="B4" s="4" t="s">
        <v>6</v>
      </c>
      <c r="C4" s="4" t="s">
        <v>7</v>
      </c>
      <c r="D4" s="4" t="s">
        <v>8</v>
      </c>
      <c r="E4" s="4" t="s">
        <v>9</v>
      </c>
      <c r="F4" s="4" t="s">
        <v>10</v>
      </c>
      <c r="G4" s="4" t="s">
        <v>11</v>
      </c>
      <c r="H4" s="4" t="s">
        <v>12</v>
      </c>
      <c r="I4" s="4" t="s">
        <v>13</v>
      </c>
      <c r="J4" s="4" t="s">
        <v>14</v>
      </c>
      <c r="K4" s="4" t="s">
        <v>15</v>
      </c>
      <c r="L4" s="4" t="s">
        <v>16</v>
      </c>
      <c r="M4" s="4" t="s">
        <v>9</v>
      </c>
      <c r="N4" s="4" t="s">
        <v>17</v>
      </c>
      <c r="O4" s="4" t="s">
        <v>18</v>
      </c>
      <c r="P4" s="4" t="s">
        <v>19</v>
      </c>
      <c r="Q4" s="4" t="s">
        <v>4</v>
      </c>
    </row>
    <row r="5" spans="1:17" x14ac:dyDescent="0.25">
      <c r="A5" s="5">
        <v>2010</v>
      </c>
      <c r="B5" s="6">
        <v>460220.01500000001</v>
      </c>
      <c r="C5" s="7">
        <f t="shared" ref="C5:C21" si="0">B5</f>
        <v>460220.01500000001</v>
      </c>
      <c r="D5" s="6">
        <v>4613</v>
      </c>
      <c r="E5" s="6"/>
      <c r="F5" s="7">
        <f t="shared" ref="F5:F21" si="1">D5+E5</f>
        <v>4613</v>
      </c>
      <c r="G5" s="6">
        <v>2240.3000000000002</v>
      </c>
      <c r="H5" s="6">
        <v>63606.400000000001</v>
      </c>
      <c r="I5" s="6"/>
      <c r="J5" s="6">
        <v>75747.381999999998</v>
      </c>
      <c r="K5" s="6">
        <v>11643.1</v>
      </c>
      <c r="L5" s="6">
        <v>8182.6</v>
      </c>
      <c r="M5" s="6">
        <v>40516.266000000003</v>
      </c>
      <c r="N5" s="6"/>
      <c r="O5" s="6">
        <v>46487</v>
      </c>
      <c r="P5" s="7">
        <f t="shared" ref="P5:P21" si="2">G5+H5+I5+J5+K5+L5+M5+N5+O5</f>
        <v>248423.04800000001</v>
      </c>
      <c r="Q5" s="8">
        <f t="shared" ref="Q5:Q21" si="3">C5+F5+P5</f>
        <v>713256.06300000008</v>
      </c>
    </row>
    <row r="6" spans="1:17" x14ac:dyDescent="0.25">
      <c r="A6" s="5">
        <v>2011</v>
      </c>
      <c r="B6" s="6">
        <v>243384.837</v>
      </c>
      <c r="C6" s="7">
        <f t="shared" si="0"/>
        <v>243384.837</v>
      </c>
      <c r="D6" s="6">
        <v>69153</v>
      </c>
      <c r="E6" s="6">
        <v>235312</v>
      </c>
      <c r="F6" s="7">
        <f t="shared" si="1"/>
        <v>304465</v>
      </c>
      <c r="G6" s="6"/>
      <c r="H6" s="6">
        <v>32862.42</v>
      </c>
      <c r="I6" s="6">
        <v>8.43</v>
      </c>
      <c r="J6" s="6">
        <v>2261.37</v>
      </c>
      <c r="K6" s="6"/>
      <c r="L6" s="6">
        <v>9253.14</v>
      </c>
      <c r="M6" s="6">
        <v>674.38900000000001</v>
      </c>
      <c r="N6" s="6">
        <v>8228.83</v>
      </c>
      <c r="O6" s="6">
        <v>7672</v>
      </c>
      <c r="P6" s="7">
        <f t="shared" si="2"/>
        <v>60960.579000000005</v>
      </c>
      <c r="Q6" s="8">
        <f t="shared" si="3"/>
        <v>608810.41600000008</v>
      </c>
    </row>
    <row r="7" spans="1:17" x14ac:dyDescent="0.25">
      <c r="A7" s="5">
        <v>2012</v>
      </c>
      <c r="B7" s="6">
        <v>229445.40400000001</v>
      </c>
      <c r="C7" s="7">
        <f t="shared" si="0"/>
        <v>229445.40400000001</v>
      </c>
      <c r="D7" s="6">
        <v>104</v>
      </c>
      <c r="E7" s="6">
        <v>168778.99600000001</v>
      </c>
      <c r="F7" s="7">
        <f t="shared" si="1"/>
        <v>168882.99600000001</v>
      </c>
      <c r="G7" s="6"/>
      <c r="H7" s="6">
        <v>13011.86</v>
      </c>
      <c r="I7" s="6"/>
      <c r="J7" s="6"/>
      <c r="K7" s="6"/>
      <c r="L7" s="6">
        <v>5491.62</v>
      </c>
      <c r="M7" s="6">
        <v>5290.5</v>
      </c>
      <c r="N7" s="6"/>
      <c r="O7" s="6">
        <v>16068.76</v>
      </c>
      <c r="P7" s="7">
        <f t="shared" si="2"/>
        <v>39862.74</v>
      </c>
      <c r="Q7" s="8">
        <f t="shared" si="3"/>
        <v>438191.14</v>
      </c>
    </row>
    <row r="8" spans="1:17" x14ac:dyDescent="0.25">
      <c r="A8" s="5">
        <v>2013</v>
      </c>
      <c r="B8" s="6">
        <v>227303.54199999999</v>
      </c>
      <c r="C8" s="7">
        <f t="shared" si="0"/>
        <v>227303.54199999999</v>
      </c>
      <c r="D8" s="6">
        <v>3567</v>
      </c>
      <c r="E8" s="6">
        <v>77022</v>
      </c>
      <c r="F8" s="7">
        <f t="shared" si="1"/>
        <v>80589</v>
      </c>
      <c r="G8" s="6"/>
      <c r="H8" s="6">
        <v>8328.8799999999992</v>
      </c>
      <c r="I8" s="6"/>
      <c r="J8" s="6">
        <v>10101.65</v>
      </c>
      <c r="K8" s="6"/>
      <c r="L8" s="6">
        <v>5266.74</v>
      </c>
      <c r="M8" s="6">
        <v>2669.6210000000001</v>
      </c>
      <c r="N8" s="6"/>
      <c r="O8" s="6">
        <v>14977.34</v>
      </c>
      <c r="P8" s="7">
        <f t="shared" si="2"/>
        <v>41344.231</v>
      </c>
      <c r="Q8" s="8">
        <f t="shared" si="3"/>
        <v>349236.77300000004</v>
      </c>
    </row>
    <row r="9" spans="1:17" x14ac:dyDescent="0.25">
      <c r="A9" s="5">
        <v>2014</v>
      </c>
      <c r="B9" s="6">
        <v>272513.74599999998</v>
      </c>
      <c r="C9" s="7">
        <f t="shared" si="0"/>
        <v>272513.74599999998</v>
      </c>
      <c r="D9" s="6">
        <v>8.5</v>
      </c>
      <c r="E9" s="6">
        <v>75245.936000000002</v>
      </c>
      <c r="F9" s="7">
        <f t="shared" si="1"/>
        <v>75254.436000000002</v>
      </c>
      <c r="G9" s="6"/>
      <c r="H9" s="6">
        <v>21154.42</v>
      </c>
      <c r="I9" s="6"/>
      <c r="J9" s="6">
        <v>19564.507000000001</v>
      </c>
      <c r="K9" s="6"/>
      <c r="L9" s="6">
        <v>4077.99</v>
      </c>
      <c r="M9" s="6">
        <v>2556.933</v>
      </c>
      <c r="N9" s="6"/>
      <c r="O9" s="6">
        <v>15363.52</v>
      </c>
      <c r="P9" s="7">
        <f t="shared" si="2"/>
        <v>62717.369999999995</v>
      </c>
      <c r="Q9" s="8">
        <f t="shared" si="3"/>
        <v>410485.55199999997</v>
      </c>
    </row>
    <row r="10" spans="1:17" x14ac:dyDescent="0.25">
      <c r="A10" s="5">
        <v>2015</v>
      </c>
      <c r="B10" s="6">
        <v>282507.26</v>
      </c>
      <c r="C10" s="7">
        <f t="shared" si="0"/>
        <v>282507.26</v>
      </c>
      <c r="D10" s="6">
        <v>169.28</v>
      </c>
      <c r="E10" s="6">
        <v>22034.425999999999</v>
      </c>
      <c r="F10" s="7">
        <f t="shared" si="1"/>
        <v>22203.705999999998</v>
      </c>
      <c r="G10" s="6"/>
      <c r="H10" s="6">
        <v>29179.94</v>
      </c>
      <c r="I10" s="6"/>
      <c r="J10" s="6">
        <v>27191.791000000001</v>
      </c>
      <c r="K10" s="6"/>
      <c r="L10" s="6">
        <v>5748.78</v>
      </c>
      <c r="M10" s="6"/>
      <c r="N10" s="6">
        <v>2605.8000000000002</v>
      </c>
      <c r="O10" s="6">
        <v>21248.639999999999</v>
      </c>
      <c r="P10" s="7">
        <f t="shared" si="2"/>
        <v>85974.951000000001</v>
      </c>
      <c r="Q10" s="8">
        <f t="shared" si="3"/>
        <v>390685.91700000002</v>
      </c>
    </row>
    <row r="11" spans="1:17" x14ac:dyDescent="0.25">
      <c r="A11" s="5">
        <v>2016</v>
      </c>
      <c r="B11" s="6">
        <v>315331.46500000003</v>
      </c>
      <c r="C11" s="7">
        <f t="shared" si="0"/>
        <v>315331.46500000003</v>
      </c>
      <c r="D11" s="6"/>
      <c r="E11" s="6">
        <v>15086.641</v>
      </c>
      <c r="F11" s="7">
        <f t="shared" si="1"/>
        <v>15086.641</v>
      </c>
      <c r="G11" s="6"/>
      <c r="H11" s="6">
        <v>20207.560000000001</v>
      </c>
      <c r="I11" s="6"/>
      <c r="J11" s="6">
        <v>11146.415000000001</v>
      </c>
      <c r="K11" s="6"/>
      <c r="L11" s="6">
        <v>6429.57</v>
      </c>
      <c r="M11" s="6"/>
      <c r="N11" s="6"/>
      <c r="O11" s="6">
        <v>15563.08</v>
      </c>
      <c r="P11" s="7">
        <f t="shared" si="2"/>
        <v>53346.625</v>
      </c>
      <c r="Q11" s="8">
        <f t="shared" si="3"/>
        <v>383764.73100000003</v>
      </c>
    </row>
    <row r="12" spans="1:17" x14ac:dyDescent="0.25">
      <c r="A12" s="5">
        <v>2017</v>
      </c>
      <c r="B12" s="6">
        <v>344759.30800000002</v>
      </c>
      <c r="C12" s="7">
        <f t="shared" si="0"/>
        <v>344759.30800000002</v>
      </c>
      <c r="D12" s="6"/>
      <c r="E12" s="6">
        <v>8812.7479999999996</v>
      </c>
      <c r="F12" s="7">
        <f t="shared" si="1"/>
        <v>8812.7479999999996</v>
      </c>
      <c r="G12" s="6"/>
      <c r="H12" s="6">
        <v>16802.13</v>
      </c>
      <c r="I12" s="6"/>
      <c r="J12" s="6">
        <v>25493.758999999998</v>
      </c>
      <c r="K12" s="6"/>
      <c r="L12" s="6">
        <v>1235.3699999999999</v>
      </c>
      <c r="M12" s="6"/>
      <c r="N12" s="6">
        <v>3188.44</v>
      </c>
      <c r="O12" s="6"/>
      <c r="P12" s="7">
        <f t="shared" si="2"/>
        <v>46719.699000000001</v>
      </c>
      <c r="Q12" s="8">
        <f t="shared" si="3"/>
        <v>400291.75500000006</v>
      </c>
    </row>
    <row r="13" spans="1:17" x14ac:dyDescent="0.25">
      <c r="A13" s="5">
        <v>2018</v>
      </c>
      <c r="B13" s="6">
        <v>426699.40100000001</v>
      </c>
      <c r="C13" s="7">
        <f t="shared" si="0"/>
        <v>426699.40100000001</v>
      </c>
      <c r="D13" s="6"/>
      <c r="E13" s="6">
        <v>57139.716999999997</v>
      </c>
      <c r="F13" s="7">
        <f t="shared" si="1"/>
        <v>57139.716999999997</v>
      </c>
      <c r="G13" s="6"/>
      <c r="H13" s="6">
        <v>24366.42</v>
      </c>
      <c r="I13" s="6"/>
      <c r="J13" s="6">
        <v>9691.3169999999991</v>
      </c>
      <c r="K13" s="6"/>
      <c r="L13" s="6">
        <v>3717.19</v>
      </c>
      <c r="M13" s="6"/>
      <c r="N13" s="6">
        <v>4689.4399999999996</v>
      </c>
      <c r="O13" s="6"/>
      <c r="P13" s="7">
        <f t="shared" si="2"/>
        <v>42464.366999999998</v>
      </c>
      <c r="Q13" s="8">
        <f t="shared" si="3"/>
        <v>526303.48499999999</v>
      </c>
    </row>
    <row r="14" spans="1:17" x14ac:dyDescent="0.25">
      <c r="A14" s="5">
        <v>2019</v>
      </c>
      <c r="B14" s="6">
        <v>444321.71799999999</v>
      </c>
      <c r="C14" s="7">
        <f t="shared" si="0"/>
        <v>444321.71799999999</v>
      </c>
      <c r="D14" s="6"/>
      <c r="E14" s="6">
        <v>135784.451</v>
      </c>
      <c r="F14" s="7">
        <f t="shared" si="1"/>
        <v>135784.451</v>
      </c>
      <c r="G14" s="6"/>
      <c r="H14" s="6">
        <v>22698.78</v>
      </c>
      <c r="I14" s="6"/>
      <c r="J14" s="6">
        <v>11870.066999999999</v>
      </c>
      <c r="K14" s="6"/>
      <c r="L14" s="6">
        <v>7443.81</v>
      </c>
      <c r="M14" s="6"/>
      <c r="N14" s="6">
        <v>9426.14</v>
      </c>
      <c r="O14" s="6"/>
      <c r="P14" s="7">
        <f t="shared" si="2"/>
        <v>51438.796999999991</v>
      </c>
      <c r="Q14" s="8">
        <f t="shared" si="3"/>
        <v>631544.96600000001</v>
      </c>
    </row>
    <row r="15" spans="1:17" x14ac:dyDescent="0.25">
      <c r="A15" s="5">
        <v>2020</v>
      </c>
      <c r="B15" s="6">
        <v>558398.43700000003</v>
      </c>
      <c r="C15" s="7">
        <f t="shared" si="0"/>
        <v>558398.43700000003</v>
      </c>
      <c r="D15" s="6"/>
      <c r="E15" s="6">
        <v>140115.658</v>
      </c>
      <c r="F15" s="7">
        <f t="shared" si="1"/>
        <v>140115.658</v>
      </c>
      <c r="G15" s="6"/>
      <c r="H15" s="6"/>
      <c r="I15" s="6"/>
      <c r="J15" s="6"/>
      <c r="K15" s="6"/>
      <c r="L15" s="6"/>
      <c r="M15" s="6"/>
      <c r="N15" s="6">
        <v>4738.78</v>
      </c>
      <c r="O15" s="6"/>
      <c r="P15" s="7">
        <f t="shared" si="2"/>
        <v>4738.78</v>
      </c>
      <c r="Q15" s="8">
        <f t="shared" si="3"/>
        <v>703252.875</v>
      </c>
    </row>
    <row r="16" spans="1:17" x14ac:dyDescent="0.25">
      <c r="A16" s="5">
        <v>2021</v>
      </c>
      <c r="B16" s="6">
        <v>632980.36699999997</v>
      </c>
      <c r="C16" s="7">
        <f t="shared" si="0"/>
        <v>632980.36699999997</v>
      </c>
      <c r="D16" s="6">
        <v>7.7030000000000003</v>
      </c>
      <c r="E16" s="6">
        <v>123627.88499999999</v>
      </c>
      <c r="F16" s="7">
        <f t="shared" si="1"/>
        <v>123635.58799999999</v>
      </c>
      <c r="G16" s="6"/>
      <c r="H16" s="6"/>
      <c r="I16" s="6"/>
      <c r="J16" s="6">
        <v>43110.752</v>
      </c>
      <c r="K16" s="6"/>
      <c r="L16" s="6"/>
      <c r="M16" s="6"/>
      <c r="N16" s="6">
        <v>12192.973</v>
      </c>
      <c r="O16" s="6"/>
      <c r="P16" s="7">
        <f t="shared" si="2"/>
        <v>55303.724999999999</v>
      </c>
      <c r="Q16" s="8">
        <f t="shared" si="3"/>
        <v>811919.67999999993</v>
      </c>
    </row>
    <row r="17" spans="1:17" x14ac:dyDescent="0.25">
      <c r="A17" s="5">
        <v>2022</v>
      </c>
      <c r="B17" s="6">
        <v>756745.66099999996</v>
      </c>
      <c r="C17" s="7">
        <f t="shared" si="0"/>
        <v>756745.66099999996</v>
      </c>
      <c r="D17" s="6">
        <v>4.9249999999999998</v>
      </c>
      <c r="E17" s="6">
        <v>159604.20000000001</v>
      </c>
      <c r="F17" s="7">
        <f t="shared" si="1"/>
        <v>159609.125</v>
      </c>
      <c r="G17" s="6"/>
      <c r="H17" s="6"/>
      <c r="I17" s="6"/>
      <c r="J17" s="6">
        <v>44425.116999999998</v>
      </c>
      <c r="K17" s="6"/>
      <c r="L17" s="6"/>
      <c r="M17" s="6"/>
      <c r="N17" s="6">
        <v>27042.998</v>
      </c>
      <c r="O17" s="6"/>
      <c r="P17" s="7">
        <f t="shared" si="2"/>
        <v>71468.114999999991</v>
      </c>
      <c r="Q17" s="8">
        <f t="shared" si="3"/>
        <v>987822.90099999995</v>
      </c>
    </row>
    <row r="18" spans="1:17" x14ac:dyDescent="0.25">
      <c r="A18" s="5">
        <v>2023</v>
      </c>
      <c r="B18" s="6">
        <v>810267.47199999995</v>
      </c>
      <c r="C18" s="7">
        <f t="shared" si="0"/>
        <v>810267.47199999995</v>
      </c>
      <c r="D18" s="6">
        <v>3.012</v>
      </c>
      <c r="E18" s="6">
        <v>222284.261</v>
      </c>
      <c r="F18" s="7">
        <f t="shared" si="1"/>
        <v>222287.27299999999</v>
      </c>
      <c r="G18" s="6"/>
      <c r="H18" s="6"/>
      <c r="I18" s="6"/>
      <c r="J18" s="6">
        <v>52590.432999999997</v>
      </c>
      <c r="K18" s="6"/>
      <c r="L18" s="6"/>
      <c r="M18" s="6"/>
      <c r="N18" s="6">
        <v>42744.082000000002</v>
      </c>
      <c r="O18" s="6"/>
      <c r="P18" s="7">
        <f t="shared" si="2"/>
        <v>95334.514999999999</v>
      </c>
      <c r="Q18" s="8">
        <f t="shared" si="3"/>
        <v>1127889.2599999998</v>
      </c>
    </row>
    <row r="19" spans="1:17" x14ac:dyDescent="0.25">
      <c r="A19" s="5">
        <v>2024</v>
      </c>
      <c r="B19" s="6">
        <v>1079417.469</v>
      </c>
      <c r="C19" s="7">
        <f t="shared" si="0"/>
        <v>1079417.469</v>
      </c>
      <c r="D19" s="6">
        <v>55.65</v>
      </c>
      <c r="E19" s="6">
        <v>181838.84599999999</v>
      </c>
      <c r="F19" s="7">
        <f t="shared" si="1"/>
        <v>181894.49599999998</v>
      </c>
      <c r="G19" s="6"/>
      <c r="H19" s="6"/>
      <c r="I19" s="6"/>
      <c r="J19" s="6">
        <v>17773.870999999999</v>
      </c>
      <c r="K19" s="6"/>
      <c r="L19" s="6">
        <v>1796.87</v>
      </c>
      <c r="M19" s="6"/>
      <c r="N19" s="6">
        <v>15857.084000000001</v>
      </c>
      <c r="O19" s="6"/>
      <c r="P19" s="7">
        <f t="shared" si="2"/>
        <v>35427.824999999997</v>
      </c>
      <c r="Q19" s="8">
        <f t="shared" si="3"/>
        <v>1296739.79</v>
      </c>
    </row>
    <row r="20" spans="1:17" x14ac:dyDescent="0.25">
      <c r="A20" s="5">
        <v>2025</v>
      </c>
      <c r="B20" s="6">
        <v>1219027.1000000001</v>
      </c>
      <c r="C20" s="7">
        <f t="shared" si="0"/>
        <v>1219027.1000000001</v>
      </c>
      <c r="D20" s="6">
        <v>52</v>
      </c>
      <c r="E20" s="6">
        <v>170942.18100000001</v>
      </c>
      <c r="F20" s="7">
        <f t="shared" si="1"/>
        <v>170994.18100000001</v>
      </c>
      <c r="G20" s="6"/>
      <c r="H20" s="6"/>
      <c r="I20" s="6"/>
      <c r="J20" s="6">
        <v>29524.861000000001</v>
      </c>
      <c r="K20" s="6"/>
      <c r="L20" s="6">
        <v>94.34</v>
      </c>
      <c r="M20" s="6"/>
      <c r="N20" s="6"/>
      <c r="O20" s="6"/>
      <c r="P20" s="7">
        <f t="shared" si="2"/>
        <v>29619.201000000001</v>
      </c>
      <c r="Q20" s="8">
        <f t="shared" si="3"/>
        <v>1419640.4820000003</v>
      </c>
    </row>
    <row r="21" spans="1:17" x14ac:dyDescent="0.25">
      <c r="A21" s="5">
        <v>2026</v>
      </c>
      <c r="B21" s="6">
        <v>393013.64500000002</v>
      </c>
      <c r="C21" s="7">
        <f t="shared" si="0"/>
        <v>393013.64500000002</v>
      </c>
      <c r="D21" s="6"/>
      <c r="E21" s="6">
        <v>30604.254000000001</v>
      </c>
      <c r="F21" s="7">
        <f t="shared" si="1"/>
        <v>30604.254000000001</v>
      </c>
      <c r="G21" s="6"/>
      <c r="H21" s="6"/>
      <c r="I21" s="6"/>
      <c r="J21" s="6">
        <v>10585.352000000001</v>
      </c>
      <c r="K21" s="6"/>
      <c r="L21" s="6"/>
      <c r="M21" s="6"/>
      <c r="N21" s="6"/>
      <c r="O21" s="6"/>
      <c r="P21" s="7">
        <f t="shared" si="2"/>
        <v>10585.352000000001</v>
      </c>
      <c r="Q21" s="8">
        <f t="shared" si="3"/>
        <v>434203.25100000005</v>
      </c>
    </row>
    <row r="23" spans="1:17" x14ac:dyDescent="0.25">
      <c r="A23" s="9" t="s">
        <v>20</v>
      </c>
    </row>
    <row r="24" spans="1:17" x14ac:dyDescent="0.25">
      <c r="A24" s="9" t="s">
        <v>21</v>
      </c>
    </row>
    <row r="25" spans="1:17" x14ac:dyDescent="0.25">
      <c r="A25" s="9" t="s">
        <v>22</v>
      </c>
    </row>
    <row r="26" spans="1:17" x14ac:dyDescent="0.25">
      <c r="A26" s="9" t="s">
        <v>23</v>
      </c>
    </row>
    <row r="27" spans="1:17" x14ac:dyDescent="0.25">
      <c r="A27" s="9" t="s">
        <v>24</v>
      </c>
    </row>
  </sheetData>
  <mergeCells count="4">
    <mergeCell ref="A1:Q1"/>
    <mergeCell ref="B3:C3"/>
    <mergeCell ref="D3:F3"/>
    <mergeCell ref="G3:P3"/>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zoomScaleNormal="100" workbookViewId="0">
      <selection sqref="A1:F1"/>
    </sheetView>
  </sheetViews>
  <sheetFormatPr defaultColWidth="8.7109375" defaultRowHeight="15" x14ac:dyDescent="0.25"/>
  <cols>
    <col min="1" max="1" width="22" customWidth="1"/>
    <col min="2" max="2" width="26" customWidth="1"/>
    <col min="3" max="3" width="12" customWidth="1"/>
    <col min="4" max="4" width="20" customWidth="1"/>
    <col min="5" max="5" width="22" customWidth="1"/>
    <col min="6" max="6" width="18" customWidth="1"/>
  </cols>
  <sheetData>
    <row r="1" spans="1:6" ht="21.75" customHeight="1" x14ac:dyDescent="0.25">
      <c r="A1" s="18" t="s">
        <v>25</v>
      </c>
      <c r="B1" s="18"/>
      <c r="C1" s="18"/>
      <c r="D1" s="18"/>
      <c r="E1" s="18"/>
      <c r="F1" s="18"/>
    </row>
    <row r="3" spans="1:6" x14ac:dyDescent="0.25">
      <c r="A3" s="3" t="s">
        <v>26</v>
      </c>
      <c r="B3" s="3" t="s">
        <v>27</v>
      </c>
      <c r="C3" s="3" t="s">
        <v>28</v>
      </c>
      <c r="D3" s="3" t="s">
        <v>29</v>
      </c>
      <c r="E3" s="3" t="s">
        <v>30</v>
      </c>
      <c r="F3" s="3" t="s">
        <v>31</v>
      </c>
    </row>
    <row r="4" spans="1:6" x14ac:dyDescent="0.25">
      <c r="A4" s="5" t="s">
        <v>6</v>
      </c>
      <c r="B4" s="5" t="s">
        <v>32</v>
      </c>
      <c r="C4" s="5" t="s">
        <v>33</v>
      </c>
      <c r="D4" s="6">
        <v>1215557.3060000001</v>
      </c>
      <c r="E4" s="10"/>
      <c r="F4" s="10"/>
    </row>
    <row r="5" spans="1:6" x14ac:dyDescent="0.25">
      <c r="A5" s="5"/>
      <c r="B5" s="5" t="s">
        <v>34</v>
      </c>
      <c r="C5" s="5" t="s">
        <v>33</v>
      </c>
      <c r="D5" s="6">
        <v>2989.346</v>
      </c>
      <c r="E5" s="10"/>
      <c r="F5" s="10"/>
    </row>
    <row r="6" spans="1:6" x14ac:dyDescent="0.25">
      <c r="A6" s="5"/>
      <c r="B6" s="5" t="s">
        <v>35</v>
      </c>
      <c r="C6" s="5" t="s">
        <v>33</v>
      </c>
      <c r="D6" s="6">
        <v>180.846</v>
      </c>
      <c r="E6" s="10"/>
      <c r="F6" s="10"/>
    </row>
    <row r="7" spans="1:6" x14ac:dyDescent="0.25">
      <c r="A7" s="5"/>
      <c r="B7" s="5" t="s">
        <v>36</v>
      </c>
      <c r="C7" s="5" t="s">
        <v>33</v>
      </c>
      <c r="D7" s="6">
        <v>136.16399999999999</v>
      </c>
      <c r="E7" s="10"/>
      <c r="F7" s="10"/>
    </row>
    <row r="8" spans="1:6" x14ac:dyDescent="0.25">
      <c r="A8" s="5"/>
      <c r="B8" s="5" t="s">
        <v>37</v>
      </c>
      <c r="C8" s="5" t="s">
        <v>33</v>
      </c>
      <c r="D8" s="6">
        <v>120.087</v>
      </c>
      <c r="E8" s="10"/>
      <c r="F8" s="10"/>
    </row>
    <row r="9" spans="1:6" x14ac:dyDescent="0.25">
      <c r="A9" s="11"/>
      <c r="B9" s="12" t="s">
        <v>38</v>
      </c>
      <c r="C9" s="11"/>
      <c r="D9" s="7">
        <v>1218983.7490000001</v>
      </c>
      <c r="E9" s="7">
        <v>1219027.1000000001</v>
      </c>
      <c r="F9" s="7">
        <v>-43.350999999999999</v>
      </c>
    </row>
    <row r="10" spans="1:6" x14ac:dyDescent="0.25">
      <c r="A10" s="5" t="s">
        <v>14</v>
      </c>
      <c r="B10" s="5" t="s">
        <v>39</v>
      </c>
      <c r="C10" s="5" t="s">
        <v>40</v>
      </c>
      <c r="D10" s="6">
        <v>30499.541000000001</v>
      </c>
      <c r="E10" s="10"/>
      <c r="F10" s="10"/>
    </row>
    <row r="11" spans="1:6" x14ac:dyDescent="0.25">
      <c r="A11" s="11"/>
      <c r="B11" s="12" t="s">
        <v>38</v>
      </c>
      <c r="C11" s="11"/>
      <c r="D11" s="7">
        <v>30499.541000000001</v>
      </c>
      <c r="E11" s="7">
        <v>29524.861000000001</v>
      </c>
      <c r="F11" s="7">
        <v>974.68</v>
      </c>
    </row>
    <row r="12" spans="1:6" x14ac:dyDescent="0.25">
      <c r="A12" s="5" t="s">
        <v>16</v>
      </c>
      <c r="B12" s="5" t="s">
        <v>41</v>
      </c>
      <c r="C12" s="5" t="s">
        <v>40</v>
      </c>
      <c r="D12" s="6">
        <v>94.97</v>
      </c>
      <c r="E12" s="10"/>
      <c r="F12" s="10"/>
    </row>
    <row r="13" spans="1:6" x14ac:dyDescent="0.25">
      <c r="A13" s="11"/>
      <c r="B13" s="12" t="s">
        <v>38</v>
      </c>
      <c r="C13" s="11"/>
      <c r="D13" s="7">
        <v>94.97</v>
      </c>
      <c r="E13" s="7">
        <v>94.34</v>
      </c>
      <c r="F13" s="7">
        <v>0.63</v>
      </c>
    </row>
    <row r="15" spans="1:6" x14ac:dyDescent="0.25">
      <c r="A15" s="9" t="s">
        <v>42</v>
      </c>
    </row>
    <row r="16" spans="1:6" x14ac:dyDescent="0.25">
      <c r="A16" s="9" t="s">
        <v>43</v>
      </c>
    </row>
    <row r="17" spans="1:1" x14ac:dyDescent="0.25">
      <c r="A17" s="9" t="s">
        <v>44</v>
      </c>
    </row>
  </sheetData>
  <mergeCells count="1">
    <mergeCell ref="A1:F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zoomScaleNormal="100" workbookViewId="0">
      <selection sqref="A1:F1"/>
    </sheetView>
  </sheetViews>
  <sheetFormatPr defaultColWidth="8.7109375" defaultRowHeight="15" x14ac:dyDescent="0.25"/>
  <cols>
    <col min="1" max="1" width="10" customWidth="1"/>
    <col min="2" max="2" width="20" customWidth="1"/>
    <col min="3" max="4" width="24" customWidth="1"/>
    <col min="5" max="5" width="14" customWidth="1"/>
    <col min="6" max="6" width="22" customWidth="1"/>
  </cols>
  <sheetData>
    <row r="1" spans="1:6" ht="21.75" customHeight="1" x14ac:dyDescent="0.25">
      <c r="A1" s="18" t="s">
        <v>45</v>
      </c>
      <c r="B1" s="18"/>
      <c r="C1" s="18"/>
      <c r="D1" s="18"/>
      <c r="E1" s="18"/>
      <c r="F1" s="18"/>
    </row>
    <row r="3" spans="1:6" x14ac:dyDescent="0.25">
      <c r="A3" s="3" t="s">
        <v>5</v>
      </c>
      <c r="B3" s="3" t="s">
        <v>46</v>
      </c>
      <c r="C3" s="3" t="s">
        <v>47</v>
      </c>
      <c r="D3" s="3" t="s">
        <v>48</v>
      </c>
      <c r="E3" s="3" t="s">
        <v>49</v>
      </c>
      <c r="F3" s="3" t="s">
        <v>50</v>
      </c>
    </row>
    <row r="4" spans="1:6" x14ac:dyDescent="0.25">
      <c r="A4" s="5" t="s">
        <v>51</v>
      </c>
      <c r="B4" s="6">
        <v>638481</v>
      </c>
      <c r="C4" s="6">
        <v>762421</v>
      </c>
      <c r="D4" s="6">
        <v>811920</v>
      </c>
      <c r="E4" s="5" t="s">
        <v>52</v>
      </c>
      <c r="F4" s="5" t="s">
        <v>53</v>
      </c>
    </row>
    <row r="5" spans="1:6" x14ac:dyDescent="0.25">
      <c r="A5" s="5" t="s">
        <v>54</v>
      </c>
      <c r="B5" s="6">
        <v>697133</v>
      </c>
      <c r="C5" s="6">
        <v>841317</v>
      </c>
      <c r="D5" s="6">
        <v>987823</v>
      </c>
      <c r="E5" s="5" t="s">
        <v>55</v>
      </c>
      <c r="F5" s="5" t="s">
        <v>56</v>
      </c>
    </row>
    <row r="6" spans="1:6" x14ac:dyDescent="0.25">
      <c r="A6" s="5" t="s">
        <v>57</v>
      </c>
      <c r="B6" s="6">
        <v>832305</v>
      </c>
      <c r="C6" s="6">
        <v>1065212</v>
      </c>
      <c r="D6" s="6">
        <v>1127889</v>
      </c>
      <c r="E6" s="5" t="s">
        <v>58</v>
      </c>
      <c r="F6" s="5" t="s">
        <v>59</v>
      </c>
    </row>
    <row r="7" spans="1:6" x14ac:dyDescent="0.25">
      <c r="A7" s="5" t="s">
        <v>60</v>
      </c>
      <c r="B7" s="6">
        <v>813571</v>
      </c>
      <c r="C7" s="6">
        <v>1045649</v>
      </c>
      <c r="D7" s="6">
        <v>1296740</v>
      </c>
      <c r="E7" s="5" t="s">
        <v>61</v>
      </c>
      <c r="F7" s="5" t="s">
        <v>62</v>
      </c>
    </row>
    <row r="8" spans="1:6" x14ac:dyDescent="0.25">
      <c r="A8" s="5" t="s">
        <v>63</v>
      </c>
      <c r="B8" s="6">
        <v>852894</v>
      </c>
      <c r="C8" s="6">
        <v>1158412</v>
      </c>
      <c r="D8" s="6">
        <v>1419640</v>
      </c>
      <c r="E8" s="5" t="s">
        <v>64</v>
      </c>
      <c r="F8" s="5" t="s">
        <v>65</v>
      </c>
    </row>
    <row r="9" spans="1:6" x14ac:dyDescent="0.25">
      <c r="A9" s="12" t="s">
        <v>66</v>
      </c>
      <c r="B9" s="7"/>
      <c r="C9" s="7"/>
      <c r="D9" s="7"/>
      <c r="E9" s="12" t="s">
        <v>67</v>
      </c>
      <c r="F9" s="12"/>
    </row>
    <row r="11" spans="1:6" x14ac:dyDescent="0.25">
      <c r="A11" s="9" t="s">
        <v>68</v>
      </c>
    </row>
    <row r="12" spans="1:6" x14ac:dyDescent="0.25">
      <c r="A12" s="9" t="s">
        <v>69</v>
      </c>
    </row>
    <row r="13" spans="1:6" x14ac:dyDescent="0.25">
      <c r="A13" s="9" t="s">
        <v>70</v>
      </c>
    </row>
    <row r="14" spans="1:6" x14ac:dyDescent="0.25">
      <c r="A14" s="9" t="s">
        <v>71</v>
      </c>
    </row>
    <row r="15" spans="1:6" x14ac:dyDescent="0.25">
      <c r="A15" s="9" t="s">
        <v>72</v>
      </c>
    </row>
  </sheetData>
  <mergeCells count="1">
    <mergeCell ref="A1:F1"/>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69"/>
  <sheetViews>
    <sheetView tabSelected="1" topLeftCell="A36" zoomScaleNormal="100" workbookViewId="0">
      <selection activeCell="H13" sqref="H13"/>
    </sheetView>
  </sheetViews>
  <sheetFormatPr defaultColWidth="8.7109375" defaultRowHeight="15" x14ac:dyDescent="0.25"/>
  <cols>
    <col min="1" max="1" width="13" customWidth="1"/>
    <col min="2" max="20" width="10" customWidth="1"/>
  </cols>
  <sheetData>
    <row r="1" spans="1:14" ht="19.5" customHeight="1" x14ac:dyDescent="0.25">
      <c r="A1" s="18" t="s">
        <v>73</v>
      </c>
      <c r="B1" s="18"/>
      <c r="C1" s="18"/>
      <c r="D1" s="18"/>
      <c r="E1" s="18"/>
      <c r="F1" s="18"/>
      <c r="G1" s="18"/>
      <c r="H1" s="18"/>
      <c r="I1" s="18"/>
      <c r="J1" s="18"/>
      <c r="K1" s="18"/>
      <c r="L1" s="18"/>
      <c r="M1" s="18"/>
      <c r="N1" s="18"/>
    </row>
    <row r="3" spans="1:14" x14ac:dyDescent="0.25">
      <c r="A3" s="13" t="s">
        <v>74</v>
      </c>
    </row>
    <row r="4" spans="1:14" x14ac:dyDescent="0.25">
      <c r="A4" s="14" t="s">
        <v>5</v>
      </c>
      <c r="B4" s="14" t="s">
        <v>1</v>
      </c>
      <c r="C4" s="14" t="s">
        <v>2</v>
      </c>
      <c r="D4" s="14" t="s">
        <v>3</v>
      </c>
    </row>
    <row r="5" spans="1:14" x14ac:dyDescent="0.25">
      <c r="A5" s="15">
        <v>2010</v>
      </c>
      <c r="B5" s="16">
        <v>460220</v>
      </c>
      <c r="C5" s="16">
        <v>4613</v>
      </c>
      <c r="D5" s="16">
        <v>248423</v>
      </c>
    </row>
    <row r="6" spans="1:14" x14ac:dyDescent="0.25">
      <c r="A6" s="15">
        <v>2011</v>
      </c>
      <c r="B6" s="16">
        <v>243384.8</v>
      </c>
      <c r="C6" s="16">
        <v>304465</v>
      </c>
      <c r="D6" s="16">
        <v>60960.6</v>
      </c>
    </row>
    <row r="7" spans="1:14" x14ac:dyDescent="0.25">
      <c r="A7" s="15">
        <v>2012</v>
      </c>
      <c r="B7" s="16">
        <v>229445.4</v>
      </c>
      <c r="C7" s="16">
        <v>168883</v>
      </c>
      <c r="D7" s="16">
        <v>39862.699999999997</v>
      </c>
    </row>
    <row r="8" spans="1:14" x14ac:dyDescent="0.25">
      <c r="A8" s="15">
        <v>2013</v>
      </c>
      <c r="B8" s="16">
        <v>227303.5</v>
      </c>
      <c r="C8" s="16">
        <v>80589</v>
      </c>
      <c r="D8" s="16">
        <v>41344.199999999997</v>
      </c>
    </row>
    <row r="9" spans="1:14" x14ac:dyDescent="0.25">
      <c r="A9" s="15">
        <v>2014</v>
      </c>
      <c r="B9" s="16">
        <v>272513.7</v>
      </c>
      <c r="C9" s="16">
        <v>75254.399999999994</v>
      </c>
      <c r="D9" s="16">
        <v>62717.4</v>
      </c>
    </row>
    <row r="10" spans="1:14" x14ac:dyDescent="0.25">
      <c r="A10" s="15">
        <v>2015</v>
      </c>
      <c r="B10" s="16">
        <v>282507.3</v>
      </c>
      <c r="C10" s="16">
        <v>22203.7</v>
      </c>
      <c r="D10" s="16">
        <v>85975</v>
      </c>
    </row>
    <row r="11" spans="1:14" x14ac:dyDescent="0.25">
      <c r="A11" s="15">
        <v>2016</v>
      </c>
      <c r="B11" s="16">
        <v>315331.5</v>
      </c>
      <c r="C11" s="16">
        <v>15086.6</v>
      </c>
      <c r="D11" s="16">
        <v>53346.6</v>
      </c>
    </row>
    <row r="12" spans="1:14" x14ac:dyDescent="0.25">
      <c r="A12" s="15">
        <v>2017</v>
      </c>
      <c r="B12" s="16">
        <v>344759.3</v>
      </c>
      <c r="C12" s="16">
        <v>8812.7000000000007</v>
      </c>
      <c r="D12" s="16">
        <v>46719.7</v>
      </c>
    </row>
    <row r="13" spans="1:14" x14ac:dyDescent="0.25">
      <c r="A13" s="15">
        <v>2018</v>
      </c>
      <c r="B13" s="16">
        <v>426699.4</v>
      </c>
      <c r="C13" s="16">
        <v>57139.7</v>
      </c>
      <c r="D13" s="16">
        <v>42464.4</v>
      </c>
    </row>
    <row r="14" spans="1:14" x14ac:dyDescent="0.25">
      <c r="A14" s="15">
        <v>2019</v>
      </c>
      <c r="B14" s="16">
        <v>444321.7</v>
      </c>
      <c r="C14" s="16">
        <v>135784.5</v>
      </c>
      <c r="D14" s="16">
        <v>51438.8</v>
      </c>
    </row>
    <row r="15" spans="1:14" x14ac:dyDescent="0.25">
      <c r="A15" s="15">
        <v>2020</v>
      </c>
      <c r="B15" s="16">
        <v>558398.4</v>
      </c>
      <c r="C15" s="16">
        <v>140115.70000000001</v>
      </c>
      <c r="D15" s="16">
        <v>4738.8</v>
      </c>
    </row>
    <row r="16" spans="1:14" x14ac:dyDescent="0.25">
      <c r="A16" s="15">
        <v>2021</v>
      </c>
      <c r="B16" s="16">
        <v>632980.4</v>
      </c>
      <c r="C16" s="16">
        <v>123635.6</v>
      </c>
      <c r="D16" s="16">
        <v>55303.7</v>
      </c>
    </row>
    <row r="17" spans="1:6" x14ac:dyDescent="0.25">
      <c r="A17" s="15">
        <v>2022</v>
      </c>
      <c r="B17" s="16">
        <v>756745.7</v>
      </c>
      <c r="C17" s="16">
        <v>159609.1</v>
      </c>
      <c r="D17" s="16">
        <v>71468.100000000006</v>
      </c>
    </row>
    <row r="18" spans="1:6" x14ac:dyDescent="0.25">
      <c r="A18" s="15">
        <v>2023</v>
      </c>
      <c r="B18" s="16">
        <v>810267.5</v>
      </c>
      <c r="C18" s="16">
        <v>222287.3</v>
      </c>
      <c r="D18" s="16">
        <v>95334.5</v>
      </c>
    </row>
    <row r="19" spans="1:6" x14ac:dyDescent="0.25">
      <c r="A19" s="15">
        <v>2024</v>
      </c>
      <c r="B19" s="16">
        <v>1079417.5</v>
      </c>
      <c r="C19" s="16">
        <v>181894.5</v>
      </c>
      <c r="D19" s="16">
        <v>35427.800000000003</v>
      </c>
    </row>
    <row r="20" spans="1:6" x14ac:dyDescent="0.25">
      <c r="A20" s="15">
        <v>2025</v>
      </c>
      <c r="B20" s="16">
        <v>1219027.1000000001</v>
      </c>
      <c r="C20" s="16">
        <v>170994.2</v>
      </c>
      <c r="D20" s="16">
        <v>29619.200000000001</v>
      </c>
    </row>
    <row r="21" spans="1:6" x14ac:dyDescent="0.25">
      <c r="A21" s="15">
        <v>2026</v>
      </c>
      <c r="B21" s="16">
        <v>393013.6</v>
      </c>
      <c r="C21" s="16">
        <v>30604.3</v>
      </c>
      <c r="D21" s="16">
        <v>10585.4</v>
      </c>
    </row>
    <row r="22" spans="1:6" x14ac:dyDescent="0.25">
      <c r="A22" s="9" t="s">
        <v>75</v>
      </c>
    </row>
    <row r="25" spans="1:6" x14ac:dyDescent="0.25">
      <c r="A25" s="13" t="s">
        <v>76</v>
      </c>
    </row>
    <row r="26" spans="1:6" x14ac:dyDescent="0.25">
      <c r="A26" s="14" t="s">
        <v>77</v>
      </c>
      <c r="B26" s="14">
        <v>2021</v>
      </c>
      <c r="C26" s="14">
        <v>2022</v>
      </c>
      <c r="D26" s="14">
        <v>2023</v>
      </c>
      <c r="E26" s="14">
        <v>2024</v>
      </c>
      <c r="F26" s="14">
        <v>2025</v>
      </c>
    </row>
    <row r="27" spans="1:6" x14ac:dyDescent="0.25">
      <c r="A27" s="15" t="s">
        <v>78</v>
      </c>
      <c r="B27" s="17">
        <v>16.059999999999999</v>
      </c>
      <c r="C27" s="17">
        <v>14.2</v>
      </c>
      <c r="D27" s="17">
        <v>14.44</v>
      </c>
      <c r="E27" s="17">
        <v>14.02</v>
      </c>
      <c r="F27" s="17">
        <v>15.34</v>
      </c>
    </row>
    <row r="28" spans="1:6" x14ac:dyDescent="0.25">
      <c r="A28" s="15" t="s">
        <v>79</v>
      </c>
      <c r="B28" s="17">
        <v>31.13</v>
      </c>
      <c r="C28" s="17">
        <v>25.57</v>
      </c>
      <c r="D28" s="17">
        <v>30.84</v>
      </c>
      <c r="E28" s="17">
        <v>28.87</v>
      </c>
      <c r="F28" s="17">
        <v>24.23</v>
      </c>
    </row>
    <row r="29" spans="1:6" x14ac:dyDescent="0.25">
      <c r="A29" s="15" t="s">
        <v>80</v>
      </c>
      <c r="B29" s="17">
        <v>47.29</v>
      </c>
      <c r="C29" s="17">
        <v>38.450000000000003</v>
      </c>
      <c r="D29" s="17">
        <v>46.32</v>
      </c>
      <c r="E29" s="17">
        <v>42.32</v>
      </c>
      <c r="F29" s="17">
        <v>37.28</v>
      </c>
    </row>
    <row r="30" spans="1:6" x14ac:dyDescent="0.25">
      <c r="A30" s="15" t="s">
        <v>81</v>
      </c>
      <c r="B30" s="17">
        <v>60.93</v>
      </c>
      <c r="C30" s="17">
        <v>48.89</v>
      </c>
      <c r="D30" s="17">
        <v>59.93</v>
      </c>
      <c r="E30" s="17">
        <v>56.84</v>
      </c>
      <c r="F30" s="17">
        <v>47.63</v>
      </c>
    </row>
    <row r="31" spans="1:6" x14ac:dyDescent="0.25">
      <c r="A31" s="15" t="s">
        <v>82</v>
      </c>
      <c r="B31" s="17">
        <v>72.84</v>
      </c>
      <c r="C31" s="17">
        <v>61.53</v>
      </c>
      <c r="D31" s="17">
        <v>72.89</v>
      </c>
      <c r="E31" s="17">
        <v>66.61</v>
      </c>
      <c r="F31" s="17">
        <v>52.89</v>
      </c>
    </row>
    <row r="32" spans="1:6" x14ac:dyDescent="0.25">
      <c r="A32" s="15" t="s">
        <v>83</v>
      </c>
      <c r="B32" s="17">
        <v>83.32</v>
      </c>
      <c r="C32" s="17">
        <v>71.53</v>
      </c>
      <c r="D32" s="17">
        <v>84.3</v>
      </c>
      <c r="E32" s="17">
        <v>70.28</v>
      </c>
      <c r="F32" s="17">
        <v>61.39</v>
      </c>
    </row>
    <row r="33" spans="1:6" x14ac:dyDescent="0.25">
      <c r="A33" s="15" t="s">
        <v>84</v>
      </c>
      <c r="B33" s="17">
        <v>89.28</v>
      </c>
      <c r="C33" s="17">
        <v>79.87</v>
      </c>
      <c r="D33" s="17">
        <v>87.25</v>
      </c>
      <c r="E33" s="17">
        <v>77.290000000000006</v>
      </c>
      <c r="F33" s="17">
        <v>68.06</v>
      </c>
    </row>
    <row r="34" spans="1:6" x14ac:dyDescent="0.25">
      <c r="A34" s="15" t="s">
        <v>85</v>
      </c>
      <c r="B34" s="17">
        <v>90.46</v>
      </c>
      <c r="C34" s="17">
        <v>82.99</v>
      </c>
      <c r="D34" s="17">
        <v>87.39</v>
      </c>
      <c r="E34" s="17">
        <v>81.12</v>
      </c>
      <c r="F34" s="17">
        <v>73.290000000000006</v>
      </c>
    </row>
    <row r="35" spans="1:6" x14ac:dyDescent="0.25">
      <c r="A35" s="15" t="s">
        <v>86</v>
      </c>
      <c r="B35" s="17">
        <v>90.77</v>
      </c>
      <c r="C35" s="17">
        <v>87.21</v>
      </c>
      <c r="D35" s="17">
        <v>87.66</v>
      </c>
      <c r="E35" s="17">
        <v>81.510000000000005</v>
      </c>
      <c r="F35" s="17">
        <v>73.61</v>
      </c>
    </row>
    <row r="36" spans="1:6" x14ac:dyDescent="0.25">
      <c r="A36" s="15" t="s">
        <v>87</v>
      </c>
      <c r="B36" s="17">
        <v>92.26</v>
      </c>
      <c r="C36" s="17">
        <v>87.7</v>
      </c>
      <c r="D36" s="17">
        <v>89.09</v>
      </c>
      <c r="E36" s="17">
        <v>82.93</v>
      </c>
      <c r="F36" s="17">
        <v>75.98</v>
      </c>
    </row>
    <row r="37" spans="1:6" x14ac:dyDescent="0.25">
      <c r="A37" s="15" t="s">
        <v>88</v>
      </c>
      <c r="B37" s="17">
        <v>93.7</v>
      </c>
      <c r="C37" s="17">
        <v>89.78</v>
      </c>
      <c r="D37" s="17">
        <v>95.09</v>
      </c>
      <c r="E37" s="17">
        <v>87.28</v>
      </c>
      <c r="F37" s="17">
        <v>81.94</v>
      </c>
    </row>
    <row r="38" spans="1:6" x14ac:dyDescent="0.25">
      <c r="A38" s="15" t="s">
        <v>89</v>
      </c>
      <c r="B38" s="17">
        <v>100</v>
      </c>
      <c r="C38" s="17">
        <v>100</v>
      </c>
      <c r="D38" s="17">
        <v>100</v>
      </c>
      <c r="E38" s="17">
        <v>100</v>
      </c>
      <c r="F38" s="17">
        <v>100</v>
      </c>
    </row>
    <row r="41" spans="1:6" x14ac:dyDescent="0.25">
      <c r="A41" s="13" t="s">
        <v>90</v>
      </c>
    </row>
    <row r="42" spans="1:6" x14ac:dyDescent="0.25">
      <c r="A42" s="14" t="s">
        <v>77</v>
      </c>
      <c r="B42" s="14">
        <v>2021</v>
      </c>
      <c r="C42" s="14">
        <v>2022</v>
      </c>
      <c r="D42" s="14">
        <v>2023</v>
      </c>
      <c r="E42" s="14">
        <v>2024</v>
      </c>
      <c r="F42" s="14">
        <v>2025</v>
      </c>
    </row>
    <row r="43" spans="1:6" x14ac:dyDescent="0.25">
      <c r="A43" s="15" t="s">
        <v>78</v>
      </c>
      <c r="B43" s="17">
        <v>5.84</v>
      </c>
      <c r="C43" s="17">
        <v>47.36</v>
      </c>
      <c r="D43" s="17">
        <v>9.2799999999999994</v>
      </c>
      <c r="E43" s="17">
        <v>3.47</v>
      </c>
      <c r="F43" s="17">
        <v>12.45</v>
      </c>
    </row>
    <row r="44" spans="1:6" x14ac:dyDescent="0.25">
      <c r="A44" s="15" t="s">
        <v>79</v>
      </c>
      <c r="B44" s="17">
        <v>58.52</v>
      </c>
      <c r="C44" s="17">
        <v>54.48</v>
      </c>
      <c r="D44" s="17">
        <v>41.75</v>
      </c>
      <c r="E44" s="17">
        <v>3.69</v>
      </c>
      <c r="F44" s="17">
        <v>37.479999999999997</v>
      </c>
    </row>
    <row r="45" spans="1:6" x14ac:dyDescent="0.25">
      <c r="A45" s="15" t="s">
        <v>80</v>
      </c>
      <c r="B45" s="17">
        <v>63.07</v>
      </c>
      <c r="C45" s="17">
        <v>63.72</v>
      </c>
      <c r="D45" s="17">
        <v>54.39</v>
      </c>
      <c r="E45" s="17">
        <v>3.87</v>
      </c>
      <c r="F45" s="17">
        <v>56.85</v>
      </c>
    </row>
    <row r="46" spans="1:6" x14ac:dyDescent="0.25">
      <c r="A46" s="15" t="s">
        <v>81</v>
      </c>
      <c r="B46" s="17">
        <v>66.319999999999993</v>
      </c>
      <c r="C46" s="17">
        <v>68.150000000000006</v>
      </c>
      <c r="D46" s="17">
        <v>57.5</v>
      </c>
      <c r="E46" s="17">
        <v>16.75</v>
      </c>
      <c r="F46" s="17">
        <v>57.58</v>
      </c>
    </row>
    <row r="47" spans="1:6" x14ac:dyDescent="0.25">
      <c r="A47" s="15" t="s">
        <v>82</v>
      </c>
      <c r="B47" s="17">
        <v>70.06</v>
      </c>
      <c r="C47" s="17">
        <v>73.09</v>
      </c>
      <c r="D47" s="17">
        <v>58.43</v>
      </c>
      <c r="E47" s="17">
        <v>19.34</v>
      </c>
      <c r="F47" s="17">
        <v>59.61</v>
      </c>
    </row>
    <row r="48" spans="1:6" x14ac:dyDescent="0.25">
      <c r="A48" s="15" t="s">
        <v>83</v>
      </c>
      <c r="B48" s="17">
        <v>74.3</v>
      </c>
      <c r="C48" s="17">
        <v>78.75</v>
      </c>
      <c r="D48" s="17">
        <v>61.66</v>
      </c>
      <c r="E48" s="17">
        <v>28.79</v>
      </c>
      <c r="F48" s="17">
        <v>61.01</v>
      </c>
    </row>
    <row r="49" spans="1:6" x14ac:dyDescent="0.25">
      <c r="A49" s="15" t="s">
        <v>84</v>
      </c>
      <c r="B49" s="17">
        <v>77.87</v>
      </c>
      <c r="C49" s="17">
        <v>78.75</v>
      </c>
      <c r="D49" s="17">
        <v>74.819999999999993</v>
      </c>
      <c r="E49" s="17">
        <v>49.96</v>
      </c>
      <c r="F49" s="17">
        <v>67.16</v>
      </c>
    </row>
    <row r="50" spans="1:6" x14ac:dyDescent="0.25">
      <c r="A50" s="15" t="s">
        <v>85</v>
      </c>
      <c r="B50" s="17">
        <v>78.62</v>
      </c>
      <c r="C50" s="17">
        <v>78.75</v>
      </c>
      <c r="D50" s="17">
        <v>78.3</v>
      </c>
      <c r="E50" s="17">
        <v>84.98</v>
      </c>
      <c r="F50" s="17">
        <v>87.79</v>
      </c>
    </row>
    <row r="51" spans="1:6" x14ac:dyDescent="0.25">
      <c r="A51" s="15" t="s">
        <v>86</v>
      </c>
      <c r="B51" s="17">
        <v>86.06</v>
      </c>
      <c r="C51" s="17">
        <v>78.75</v>
      </c>
      <c r="D51" s="17">
        <v>89.01</v>
      </c>
      <c r="E51" s="17">
        <v>98</v>
      </c>
      <c r="F51" s="17">
        <v>97.12</v>
      </c>
    </row>
    <row r="52" spans="1:6" x14ac:dyDescent="0.25">
      <c r="A52" s="15" t="s">
        <v>87</v>
      </c>
      <c r="B52" s="17">
        <v>86.67</v>
      </c>
      <c r="C52" s="17">
        <v>79.489999999999995</v>
      </c>
      <c r="D52" s="17">
        <v>89.16</v>
      </c>
      <c r="E52" s="17">
        <v>98.53</v>
      </c>
      <c r="F52" s="17">
        <v>97.27</v>
      </c>
    </row>
    <row r="53" spans="1:6" x14ac:dyDescent="0.25">
      <c r="A53" s="15" t="s">
        <v>88</v>
      </c>
      <c r="B53" s="17">
        <v>90.2</v>
      </c>
      <c r="C53" s="17">
        <v>92.41</v>
      </c>
      <c r="D53" s="17">
        <v>93.84</v>
      </c>
      <c r="E53" s="17">
        <v>98.87</v>
      </c>
      <c r="F53" s="17">
        <v>97.56</v>
      </c>
    </row>
    <row r="54" spans="1:6" x14ac:dyDescent="0.25">
      <c r="A54" s="15" t="s">
        <v>89</v>
      </c>
      <c r="B54" s="17">
        <v>100</v>
      </c>
      <c r="C54" s="17">
        <v>100</v>
      </c>
      <c r="D54" s="17">
        <v>100</v>
      </c>
      <c r="E54" s="17">
        <v>100</v>
      </c>
      <c r="F54" s="17">
        <v>100</v>
      </c>
    </row>
    <row r="57" spans="1:6" x14ac:dyDescent="0.25">
      <c r="A57" s="13" t="s">
        <v>91</v>
      </c>
    </row>
    <row r="58" spans="1:6" x14ac:dyDescent="0.25">
      <c r="A58" s="14" t="s">
        <v>77</v>
      </c>
      <c r="B58" s="14">
        <v>2021</v>
      </c>
      <c r="C58" s="14">
        <v>2022</v>
      </c>
      <c r="D58" s="14">
        <v>2023</v>
      </c>
      <c r="E58" s="14">
        <v>2024</v>
      </c>
      <c r="F58" s="14">
        <v>2025</v>
      </c>
    </row>
    <row r="59" spans="1:6" x14ac:dyDescent="0.25">
      <c r="A59" s="15" t="s">
        <v>78</v>
      </c>
      <c r="B59" s="17">
        <v>0</v>
      </c>
      <c r="C59" s="17">
        <v>0</v>
      </c>
      <c r="D59" s="17">
        <v>0</v>
      </c>
      <c r="E59" s="17">
        <v>0</v>
      </c>
      <c r="F59" s="17">
        <v>0</v>
      </c>
    </row>
    <row r="60" spans="1:6" x14ac:dyDescent="0.25">
      <c r="A60" s="15" t="s">
        <v>79</v>
      </c>
      <c r="B60" s="17">
        <v>0</v>
      </c>
      <c r="C60" s="17">
        <v>0</v>
      </c>
      <c r="D60" s="17">
        <v>0</v>
      </c>
      <c r="E60" s="17">
        <v>0</v>
      </c>
      <c r="F60" s="17">
        <v>0</v>
      </c>
    </row>
    <row r="61" spans="1:6" x14ac:dyDescent="0.25">
      <c r="A61" s="15" t="s">
        <v>80</v>
      </c>
      <c r="B61" s="17">
        <v>0.28000000000000003</v>
      </c>
      <c r="C61" s="17">
        <v>0</v>
      </c>
      <c r="D61" s="17">
        <v>2.39</v>
      </c>
      <c r="E61" s="17">
        <v>0</v>
      </c>
      <c r="F61" s="17">
        <v>0</v>
      </c>
    </row>
    <row r="62" spans="1:6" x14ac:dyDescent="0.25">
      <c r="A62" s="15" t="s">
        <v>81</v>
      </c>
      <c r="B62" s="17">
        <v>0.33</v>
      </c>
      <c r="C62" s="17">
        <v>7.47</v>
      </c>
      <c r="D62" s="17">
        <v>3.4</v>
      </c>
      <c r="E62" s="17">
        <v>0</v>
      </c>
      <c r="F62" s="17">
        <v>0</v>
      </c>
    </row>
    <row r="63" spans="1:6" x14ac:dyDescent="0.25">
      <c r="A63" s="15" t="s">
        <v>82</v>
      </c>
      <c r="B63" s="17">
        <v>16.02</v>
      </c>
      <c r="C63" s="17">
        <v>25.66</v>
      </c>
      <c r="D63" s="17">
        <v>6.68</v>
      </c>
      <c r="E63" s="17">
        <v>0</v>
      </c>
      <c r="F63" s="17">
        <v>0</v>
      </c>
    </row>
    <row r="64" spans="1:6" x14ac:dyDescent="0.25">
      <c r="A64" s="15" t="s">
        <v>83</v>
      </c>
      <c r="B64" s="17">
        <v>34.799999999999997</v>
      </c>
      <c r="C64" s="17">
        <v>42.13</v>
      </c>
      <c r="D64" s="17">
        <v>12.76</v>
      </c>
      <c r="E64" s="17">
        <v>7.22</v>
      </c>
      <c r="F64" s="17">
        <v>0.61</v>
      </c>
    </row>
    <row r="65" spans="1:7" x14ac:dyDescent="0.25">
      <c r="A65" s="15" t="s">
        <v>84</v>
      </c>
      <c r="B65" s="17">
        <v>66.16</v>
      </c>
      <c r="C65" s="17">
        <v>54.29</v>
      </c>
      <c r="D65" s="17">
        <v>32.42</v>
      </c>
      <c r="E65" s="17">
        <v>8.93</v>
      </c>
      <c r="F65" s="17">
        <v>18.05</v>
      </c>
    </row>
    <row r="66" spans="1:7" x14ac:dyDescent="0.25">
      <c r="A66" s="15" t="s">
        <v>85</v>
      </c>
      <c r="B66" s="17">
        <v>91.07</v>
      </c>
      <c r="C66" s="17">
        <v>65.5</v>
      </c>
      <c r="D66" s="17">
        <v>52.14</v>
      </c>
      <c r="E66" s="17">
        <v>52.24</v>
      </c>
      <c r="F66" s="17">
        <v>41.1</v>
      </c>
    </row>
    <row r="67" spans="1:7" x14ac:dyDescent="0.25">
      <c r="A67" s="15" t="s">
        <v>86</v>
      </c>
      <c r="B67" s="17">
        <v>100</v>
      </c>
      <c r="C67" s="17">
        <v>80.92</v>
      </c>
      <c r="D67" s="17">
        <v>64.27</v>
      </c>
      <c r="E67" s="17">
        <v>80.599999999999994</v>
      </c>
      <c r="F67" s="17">
        <v>66.430000000000007</v>
      </c>
    </row>
    <row r="68" spans="1:7" x14ac:dyDescent="0.25">
      <c r="A68" s="15" t="s">
        <v>87</v>
      </c>
      <c r="B68" s="17">
        <v>100</v>
      </c>
      <c r="C68" s="17">
        <v>91.46</v>
      </c>
      <c r="D68" s="17">
        <v>81.180000000000007</v>
      </c>
      <c r="E68" s="17">
        <v>96.05</v>
      </c>
      <c r="F68" s="17">
        <v>90.27</v>
      </c>
    </row>
    <row r="69" spans="1:7" x14ac:dyDescent="0.25">
      <c r="A69" s="15" t="s">
        <v>88</v>
      </c>
      <c r="B69" s="17">
        <v>100</v>
      </c>
      <c r="C69" s="17">
        <v>100</v>
      </c>
      <c r="D69" s="17">
        <v>91.86</v>
      </c>
      <c r="E69" s="17">
        <v>100</v>
      </c>
      <c r="F69" s="17">
        <v>99.34</v>
      </c>
    </row>
    <row r="70" spans="1:7" x14ac:dyDescent="0.25">
      <c r="A70" s="15" t="s">
        <v>89</v>
      </c>
      <c r="B70" s="17">
        <v>100</v>
      </c>
      <c r="C70" s="17">
        <v>100</v>
      </c>
      <c r="D70" s="17">
        <v>100</v>
      </c>
      <c r="E70" s="17">
        <v>100</v>
      </c>
      <c r="F70" s="17">
        <v>100</v>
      </c>
    </row>
    <row r="73" spans="1:7" x14ac:dyDescent="0.25">
      <c r="A73" s="13" t="s">
        <v>92</v>
      </c>
    </row>
    <row r="74" spans="1:7" x14ac:dyDescent="0.25">
      <c r="A74" s="14" t="s">
        <v>77</v>
      </c>
      <c r="B74" s="14">
        <v>2021</v>
      </c>
      <c r="C74" s="14">
        <v>2022</v>
      </c>
      <c r="D74" s="14">
        <v>2023</v>
      </c>
      <c r="E74" s="14">
        <v>2024</v>
      </c>
      <c r="F74" s="14">
        <v>2025</v>
      </c>
      <c r="G74" s="14">
        <v>2026</v>
      </c>
    </row>
    <row r="75" spans="1:7" x14ac:dyDescent="0.25">
      <c r="A75" s="15" t="s">
        <v>78</v>
      </c>
      <c r="B75" s="16">
        <v>101634.9</v>
      </c>
      <c r="C75" s="16">
        <v>107453.2</v>
      </c>
      <c r="D75" s="16">
        <v>116970.5</v>
      </c>
      <c r="E75" s="16">
        <v>151344.1</v>
      </c>
      <c r="F75" s="16">
        <v>186960.2</v>
      </c>
      <c r="G75" s="16">
        <v>153476.1</v>
      </c>
    </row>
    <row r="76" spans="1:7" x14ac:dyDescent="0.25">
      <c r="A76" s="15" t="s">
        <v>79</v>
      </c>
      <c r="B76" s="16">
        <v>95441.1</v>
      </c>
      <c r="C76" s="16">
        <v>86027.5</v>
      </c>
      <c r="D76" s="16">
        <v>132917.29999999999</v>
      </c>
      <c r="E76" s="16">
        <v>160296.9</v>
      </c>
      <c r="F76" s="16">
        <v>108398</v>
      </c>
      <c r="G76" s="16">
        <v>98318.1</v>
      </c>
    </row>
    <row r="77" spans="1:7" x14ac:dyDescent="0.25">
      <c r="A77" s="15" t="s">
        <v>80</v>
      </c>
      <c r="B77" s="16">
        <v>102278.6</v>
      </c>
      <c r="C77" s="16">
        <v>97477</v>
      </c>
      <c r="D77" s="16">
        <v>125423.1</v>
      </c>
      <c r="E77" s="16">
        <v>145158.70000000001</v>
      </c>
      <c r="F77" s="16">
        <v>159097.1</v>
      </c>
      <c r="G77" s="16">
        <v>44079.7</v>
      </c>
    </row>
    <row r="78" spans="1:7" x14ac:dyDescent="0.25">
      <c r="A78" s="15" t="s">
        <v>81</v>
      </c>
      <c r="B78" s="16">
        <v>86345.1</v>
      </c>
      <c r="C78" s="16">
        <v>78987.5</v>
      </c>
      <c r="D78" s="16">
        <v>110249.1</v>
      </c>
      <c r="E78" s="16">
        <v>156777.4</v>
      </c>
      <c r="F78" s="16">
        <v>126109.9</v>
      </c>
      <c r="G78" s="16">
        <v>33600.9</v>
      </c>
    </row>
    <row r="79" spans="1:7" x14ac:dyDescent="0.25">
      <c r="A79" s="15" t="s">
        <v>82</v>
      </c>
      <c r="B79" s="16">
        <v>75351.199999999997</v>
      </c>
      <c r="C79" s="16">
        <v>95682.8</v>
      </c>
      <c r="D79" s="16">
        <v>105022.2</v>
      </c>
      <c r="E79" s="16">
        <v>105391.9</v>
      </c>
      <c r="F79" s="16">
        <v>64217.9</v>
      </c>
      <c r="G79" s="16">
        <v>23452.6</v>
      </c>
    </row>
    <row r="80" spans="1:7" x14ac:dyDescent="0.25">
      <c r="A80" s="15" t="s">
        <v>83</v>
      </c>
      <c r="B80" s="16">
        <v>66323.199999999997</v>
      </c>
      <c r="C80" s="16">
        <v>75708.2</v>
      </c>
      <c r="D80" s="16">
        <v>92497.7</v>
      </c>
      <c r="E80" s="16">
        <v>39678.800000000003</v>
      </c>
      <c r="F80" s="16">
        <v>103601.4</v>
      </c>
      <c r="G80" s="16">
        <v>40086.199999999997</v>
      </c>
    </row>
    <row r="81" spans="1:7" x14ac:dyDescent="0.25">
      <c r="A81" s="15" t="s">
        <v>84</v>
      </c>
      <c r="B81" s="16">
        <v>37760.1</v>
      </c>
      <c r="C81" s="16">
        <v>63107.6</v>
      </c>
      <c r="D81" s="16">
        <v>23918.5</v>
      </c>
      <c r="E81" s="16">
        <v>75583.899999999994</v>
      </c>
      <c r="F81" s="16">
        <v>81320</v>
      </c>
      <c r="G81" s="16"/>
    </row>
    <row r="82" spans="1:7" x14ac:dyDescent="0.25">
      <c r="A82" s="15" t="s">
        <v>85</v>
      </c>
      <c r="B82" s="16">
        <v>7474.4</v>
      </c>
      <c r="C82" s="16">
        <v>23615</v>
      </c>
      <c r="D82" s="16">
        <v>1124.9000000000001</v>
      </c>
      <c r="E82" s="16">
        <v>41377.5</v>
      </c>
      <c r="F82" s="16">
        <v>63712.4</v>
      </c>
      <c r="G82" s="16"/>
    </row>
    <row r="83" spans="1:7" x14ac:dyDescent="0.25">
      <c r="A83" s="15" t="s">
        <v>86</v>
      </c>
      <c r="B83" s="16">
        <v>1946.4</v>
      </c>
      <c r="C83" s="16">
        <v>31895.1</v>
      </c>
      <c r="D83" s="16">
        <v>2122.9</v>
      </c>
      <c r="E83" s="16">
        <v>4194.2</v>
      </c>
      <c r="F83" s="16">
        <v>3927.1</v>
      </c>
      <c r="G83" s="16"/>
    </row>
    <row r="84" spans="1:7" x14ac:dyDescent="0.25">
      <c r="A84" s="15" t="s">
        <v>87</v>
      </c>
      <c r="B84" s="16">
        <v>9448.7000000000007</v>
      </c>
      <c r="C84" s="16">
        <v>3745.2</v>
      </c>
      <c r="D84" s="16">
        <v>11617.3</v>
      </c>
      <c r="E84" s="16">
        <v>15320.5</v>
      </c>
      <c r="F84" s="16">
        <v>28874.400000000001</v>
      </c>
      <c r="G84" s="16"/>
    </row>
    <row r="85" spans="1:7" x14ac:dyDescent="0.25">
      <c r="A85" s="15" t="s">
        <v>88</v>
      </c>
      <c r="B85" s="16">
        <v>9123.6</v>
      </c>
      <c r="C85" s="16">
        <v>15741.3</v>
      </c>
      <c r="D85" s="16">
        <v>48647.5</v>
      </c>
      <c r="E85" s="16">
        <v>46953.2</v>
      </c>
      <c r="F85" s="16">
        <v>72692.399999999994</v>
      </c>
      <c r="G85" s="16"/>
    </row>
    <row r="86" spans="1:7" x14ac:dyDescent="0.25">
      <c r="A86" s="15" t="s">
        <v>89</v>
      </c>
      <c r="B86" s="16">
        <v>39853.1</v>
      </c>
      <c r="C86" s="16">
        <v>77305.2</v>
      </c>
      <c r="D86" s="16">
        <v>39756.400000000001</v>
      </c>
      <c r="E86" s="16">
        <v>137340.4</v>
      </c>
      <c r="F86" s="16">
        <v>220116.1</v>
      </c>
      <c r="G86" s="16"/>
    </row>
    <row r="89" spans="1:7" x14ac:dyDescent="0.25">
      <c r="A89" s="13" t="s">
        <v>93</v>
      </c>
    </row>
    <row r="90" spans="1:7" x14ac:dyDescent="0.25">
      <c r="A90" s="14" t="s">
        <v>77</v>
      </c>
      <c r="B90" s="14">
        <v>2021</v>
      </c>
      <c r="C90" s="14">
        <v>2022</v>
      </c>
      <c r="D90" s="14">
        <v>2023</v>
      </c>
      <c r="E90" s="14">
        <v>2024</v>
      </c>
      <c r="F90" s="14">
        <v>2025</v>
      </c>
      <c r="G90" s="14">
        <v>2026</v>
      </c>
    </row>
    <row r="91" spans="1:7" x14ac:dyDescent="0.25">
      <c r="A91" s="15" t="s">
        <v>78</v>
      </c>
      <c r="B91" s="16">
        <v>7218.7</v>
      </c>
      <c r="C91" s="16">
        <v>75591</v>
      </c>
      <c r="D91" s="16">
        <v>20636.3</v>
      </c>
      <c r="E91" s="16">
        <v>6319.5</v>
      </c>
      <c r="F91" s="16">
        <v>21292.5</v>
      </c>
      <c r="G91" s="16">
        <v>9980.7000000000007</v>
      </c>
    </row>
    <row r="92" spans="1:7" x14ac:dyDescent="0.25">
      <c r="A92" s="15" t="s">
        <v>79</v>
      </c>
      <c r="B92" s="16">
        <v>65136.7</v>
      </c>
      <c r="C92" s="16">
        <v>11360</v>
      </c>
      <c r="D92" s="16">
        <v>72166.399999999994</v>
      </c>
      <c r="E92" s="16">
        <v>394.3</v>
      </c>
      <c r="F92" s="16">
        <v>42802.2</v>
      </c>
      <c r="G92" s="16">
        <v>7543.3</v>
      </c>
    </row>
    <row r="93" spans="1:7" x14ac:dyDescent="0.25">
      <c r="A93" s="15" t="s">
        <v>80</v>
      </c>
      <c r="B93" s="16">
        <v>5619.5</v>
      </c>
      <c r="C93" s="16">
        <v>14757.5</v>
      </c>
      <c r="D93" s="16">
        <v>28090.9</v>
      </c>
      <c r="E93" s="16">
        <v>332.8</v>
      </c>
      <c r="F93" s="16">
        <v>33121.599999999999</v>
      </c>
      <c r="G93" s="16">
        <v>2734.1</v>
      </c>
    </row>
    <row r="94" spans="1:7" x14ac:dyDescent="0.25">
      <c r="A94" s="15" t="s">
        <v>81</v>
      </c>
      <c r="B94" s="16">
        <v>4014.9</v>
      </c>
      <c r="C94" s="16">
        <v>7066</v>
      </c>
      <c r="D94" s="16">
        <v>6913.4</v>
      </c>
      <c r="E94" s="16">
        <v>23420.1</v>
      </c>
      <c r="F94" s="16">
        <v>1245.5</v>
      </c>
      <c r="G94" s="16">
        <v>2349.3000000000002</v>
      </c>
    </row>
    <row r="95" spans="1:7" x14ac:dyDescent="0.25">
      <c r="A95" s="15" t="s">
        <v>82</v>
      </c>
      <c r="B95" s="16">
        <v>4628.1000000000004</v>
      </c>
      <c r="C95" s="16">
        <v>7880.4</v>
      </c>
      <c r="D95" s="16">
        <v>2066.6</v>
      </c>
      <c r="E95" s="16">
        <v>4714.3</v>
      </c>
      <c r="F95" s="16">
        <v>3460.2</v>
      </c>
      <c r="G95" s="16">
        <v>2201.8000000000002</v>
      </c>
    </row>
    <row r="96" spans="1:7" x14ac:dyDescent="0.25">
      <c r="A96" s="15" t="s">
        <v>83</v>
      </c>
      <c r="B96" s="16">
        <v>5244.9</v>
      </c>
      <c r="C96" s="16">
        <v>9029.2999999999993</v>
      </c>
      <c r="D96" s="16">
        <v>7188.3</v>
      </c>
      <c r="E96" s="16">
        <v>17182.900000000001</v>
      </c>
      <c r="F96" s="16">
        <v>2407.8000000000002</v>
      </c>
      <c r="G96" s="16">
        <v>5795</v>
      </c>
    </row>
    <row r="97" spans="1:7" x14ac:dyDescent="0.25">
      <c r="A97" s="15" t="s">
        <v>84</v>
      </c>
      <c r="B97" s="16">
        <v>4406.6000000000004</v>
      </c>
      <c r="C97" s="16">
        <v>6.4</v>
      </c>
      <c r="D97" s="16">
        <v>29261</v>
      </c>
      <c r="E97" s="16">
        <v>38518.5</v>
      </c>
      <c r="F97" s="16">
        <v>10502.3</v>
      </c>
      <c r="G97" s="16"/>
    </row>
    <row r="98" spans="1:7" x14ac:dyDescent="0.25">
      <c r="A98" s="15" t="s">
        <v>85</v>
      </c>
      <c r="B98" s="16">
        <v>932.2</v>
      </c>
      <c r="C98" s="16">
        <v>2.6</v>
      </c>
      <c r="D98" s="16">
        <v>7736.4</v>
      </c>
      <c r="E98" s="16">
        <v>63687.1</v>
      </c>
      <c r="F98" s="16">
        <v>35284.699999999997</v>
      </c>
      <c r="G98" s="16"/>
    </row>
    <row r="99" spans="1:7" x14ac:dyDescent="0.25">
      <c r="A99" s="15" t="s">
        <v>86</v>
      </c>
      <c r="B99" s="16">
        <v>9194.1</v>
      </c>
      <c r="C99" s="16">
        <v>0.8</v>
      </c>
      <c r="D99" s="16">
        <v>23808.6</v>
      </c>
      <c r="E99" s="16">
        <v>23680.7</v>
      </c>
      <c r="F99" s="16">
        <v>15951.3</v>
      </c>
      <c r="G99" s="16"/>
    </row>
    <row r="100" spans="1:7" x14ac:dyDescent="0.25">
      <c r="A100" s="15" t="s">
        <v>87</v>
      </c>
      <c r="B100" s="16">
        <v>756.5</v>
      </c>
      <c r="C100" s="16">
        <v>1182.3</v>
      </c>
      <c r="D100" s="16">
        <v>315.3</v>
      </c>
      <c r="E100" s="16">
        <v>969.4</v>
      </c>
      <c r="F100" s="16">
        <v>255.4</v>
      </c>
      <c r="G100" s="16"/>
    </row>
    <row r="101" spans="1:7" x14ac:dyDescent="0.25">
      <c r="A101" s="15" t="s">
        <v>88</v>
      </c>
      <c r="B101" s="16">
        <v>4371.1000000000004</v>
      </c>
      <c r="C101" s="16">
        <v>20620.599999999999</v>
      </c>
      <c r="D101" s="16">
        <v>10413.4</v>
      </c>
      <c r="E101" s="16">
        <v>611.6</v>
      </c>
      <c r="F101" s="16">
        <v>495</v>
      </c>
      <c r="G101" s="16"/>
    </row>
    <row r="102" spans="1:7" x14ac:dyDescent="0.25">
      <c r="A102" s="15" t="s">
        <v>89</v>
      </c>
      <c r="B102" s="16">
        <v>12112.2</v>
      </c>
      <c r="C102" s="16">
        <v>12112.1</v>
      </c>
      <c r="D102" s="16">
        <v>13690.8</v>
      </c>
      <c r="E102" s="16">
        <v>2063.5</v>
      </c>
      <c r="F102" s="16">
        <v>4175.6000000000004</v>
      </c>
      <c r="G102" s="16"/>
    </row>
    <row r="105" spans="1:7" x14ac:dyDescent="0.25">
      <c r="A105" s="13" t="s">
        <v>94</v>
      </c>
    </row>
    <row r="106" spans="1:7" x14ac:dyDescent="0.25">
      <c r="A106" s="14" t="s">
        <v>77</v>
      </c>
      <c r="B106" s="14">
        <v>2021</v>
      </c>
      <c r="C106" s="14">
        <v>2022</v>
      </c>
      <c r="D106" s="14">
        <v>2023</v>
      </c>
      <c r="E106" s="14">
        <v>2024</v>
      </c>
      <c r="F106" s="14">
        <v>2025</v>
      </c>
      <c r="G106" s="14">
        <v>2026</v>
      </c>
    </row>
    <row r="107" spans="1:7" x14ac:dyDescent="0.25">
      <c r="A107" s="15" t="s">
        <v>78</v>
      </c>
      <c r="B107" s="16"/>
      <c r="C107" s="16"/>
      <c r="D107" s="16"/>
      <c r="E107" s="16"/>
      <c r="F107" s="16"/>
      <c r="G107" s="16"/>
    </row>
    <row r="108" spans="1:7" x14ac:dyDescent="0.25">
      <c r="A108" s="15" t="s">
        <v>79</v>
      </c>
      <c r="B108" s="16"/>
      <c r="C108" s="16"/>
      <c r="D108" s="16"/>
      <c r="E108" s="16"/>
      <c r="F108" s="16"/>
      <c r="G108" s="16"/>
    </row>
    <row r="109" spans="1:7" x14ac:dyDescent="0.25">
      <c r="A109" s="15" t="s">
        <v>80</v>
      </c>
      <c r="B109" s="16">
        <v>156.30000000000001</v>
      </c>
      <c r="C109" s="16"/>
      <c r="D109" s="16">
        <v>2274.6</v>
      </c>
      <c r="E109" s="16"/>
      <c r="F109" s="16"/>
      <c r="G109" s="16"/>
    </row>
    <row r="110" spans="1:7" x14ac:dyDescent="0.25">
      <c r="A110" s="15" t="s">
        <v>81</v>
      </c>
      <c r="B110" s="16">
        <v>23.9</v>
      </c>
      <c r="C110" s="16">
        <v>5336</v>
      </c>
      <c r="D110" s="16">
        <v>963.5</v>
      </c>
      <c r="E110" s="16"/>
      <c r="F110" s="16"/>
      <c r="G110" s="16"/>
    </row>
    <row r="111" spans="1:7" x14ac:dyDescent="0.25">
      <c r="A111" s="15" t="s">
        <v>82</v>
      </c>
      <c r="B111" s="16">
        <v>8677.5</v>
      </c>
      <c r="C111" s="16">
        <v>13003</v>
      </c>
      <c r="D111" s="16">
        <v>3128.4</v>
      </c>
      <c r="E111" s="16"/>
      <c r="F111" s="16"/>
      <c r="G111" s="16">
        <v>2613.1999999999998</v>
      </c>
    </row>
    <row r="112" spans="1:7" x14ac:dyDescent="0.25">
      <c r="A112" s="15" t="s">
        <v>83</v>
      </c>
      <c r="B112" s="16">
        <v>10386.6</v>
      </c>
      <c r="C112" s="16">
        <v>11773.9</v>
      </c>
      <c r="D112" s="16">
        <v>5796.4</v>
      </c>
      <c r="E112" s="16">
        <v>2559.6</v>
      </c>
      <c r="F112" s="16">
        <v>179.3</v>
      </c>
      <c r="G112" s="16">
        <v>7972.1</v>
      </c>
    </row>
    <row r="113" spans="1:17" x14ac:dyDescent="0.25">
      <c r="A113" s="15" t="s">
        <v>84</v>
      </c>
      <c r="B113" s="16">
        <v>17347.099999999999</v>
      </c>
      <c r="C113" s="16">
        <v>8685.9</v>
      </c>
      <c r="D113" s="16">
        <v>18746.7</v>
      </c>
      <c r="E113" s="16">
        <v>605.5</v>
      </c>
      <c r="F113" s="16">
        <v>5166.8999999999996</v>
      </c>
      <c r="G113" s="16"/>
    </row>
    <row r="114" spans="1:17" x14ac:dyDescent="0.25">
      <c r="A114" s="15" t="s">
        <v>85</v>
      </c>
      <c r="B114" s="16">
        <v>13771.7</v>
      </c>
      <c r="C114" s="16">
        <v>8013.2</v>
      </c>
      <c r="D114" s="16">
        <v>18795</v>
      </c>
      <c r="E114" s="16">
        <v>15343</v>
      </c>
      <c r="F114" s="16">
        <v>6826.6</v>
      </c>
      <c r="G114" s="16"/>
    </row>
    <row r="115" spans="1:17" x14ac:dyDescent="0.25">
      <c r="A115" s="15" t="s">
        <v>86</v>
      </c>
      <c r="B115" s="16">
        <v>4940.7</v>
      </c>
      <c r="C115" s="16">
        <v>11019.4</v>
      </c>
      <c r="D115" s="16">
        <v>11567</v>
      </c>
      <c r="E115" s="16">
        <v>10047.299999999999</v>
      </c>
      <c r="F115" s="16">
        <v>7504.6</v>
      </c>
      <c r="G115" s="16"/>
    </row>
    <row r="116" spans="1:17" x14ac:dyDescent="0.25">
      <c r="A116" s="15" t="s">
        <v>87</v>
      </c>
      <c r="B116" s="16"/>
      <c r="C116" s="16">
        <v>7532.7</v>
      </c>
      <c r="D116" s="16">
        <v>16122.8</v>
      </c>
      <c r="E116" s="16">
        <v>5473.4</v>
      </c>
      <c r="F116" s="16">
        <v>7061.3</v>
      </c>
      <c r="G116" s="16"/>
    </row>
    <row r="117" spans="1:17" x14ac:dyDescent="0.25">
      <c r="A117" s="15" t="s">
        <v>88</v>
      </c>
      <c r="B117" s="16"/>
      <c r="C117" s="16">
        <v>6103.9</v>
      </c>
      <c r="D117" s="16">
        <v>10179.6</v>
      </c>
      <c r="E117" s="16">
        <v>1399.1</v>
      </c>
      <c r="F117" s="16">
        <v>2683.8</v>
      </c>
      <c r="G117" s="16"/>
    </row>
    <row r="118" spans="1:17" x14ac:dyDescent="0.25">
      <c r="A118" s="15" t="s">
        <v>89</v>
      </c>
      <c r="B118" s="16"/>
      <c r="C118" s="16"/>
      <c r="D118" s="16">
        <v>7760.6</v>
      </c>
      <c r="E118" s="16"/>
      <c r="F118" s="16">
        <v>196.7</v>
      </c>
      <c r="G118" s="16"/>
    </row>
    <row r="121" spans="1:17" x14ac:dyDescent="0.25">
      <c r="A121" s="13" t="s">
        <v>95</v>
      </c>
    </row>
    <row r="122" spans="1:17" x14ac:dyDescent="0.25">
      <c r="A122" s="14" t="s">
        <v>77</v>
      </c>
      <c r="B122" s="14">
        <v>2010</v>
      </c>
      <c r="C122" s="14">
        <v>2011</v>
      </c>
      <c r="D122" s="14">
        <v>2012</v>
      </c>
      <c r="E122" s="14">
        <v>2013</v>
      </c>
      <c r="F122" s="14">
        <v>2014</v>
      </c>
      <c r="G122" s="14">
        <v>2015</v>
      </c>
      <c r="H122" s="14">
        <v>2016</v>
      </c>
      <c r="I122" s="14">
        <v>2017</v>
      </c>
      <c r="J122" s="14">
        <v>2018</v>
      </c>
      <c r="K122" s="14">
        <v>2019</v>
      </c>
      <c r="L122" s="14">
        <v>2020</v>
      </c>
      <c r="M122" s="14">
        <v>2021</v>
      </c>
      <c r="N122" s="14">
        <v>2022</v>
      </c>
      <c r="O122" s="14">
        <v>2023</v>
      </c>
      <c r="P122" s="14">
        <v>2024</v>
      </c>
      <c r="Q122" s="14">
        <v>2025</v>
      </c>
    </row>
    <row r="123" spans="1:17" x14ac:dyDescent="0.25">
      <c r="A123" s="15" t="s">
        <v>78</v>
      </c>
      <c r="B123" s="16">
        <v>58701.599999999999</v>
      </c>
      <c r="C123" s="16">
        <v>16515.400000000001</v>
      </c>
      <c r="D123" s="16">
        <v>78651.7</v>
      </c>
      <c r="E123" s="16">
        <v>40428</v>
      </c>
      <c r="F123" s="16">
        <v>36652</v>
      </c>
      <c r="G123" s="16">
        <v>22078.9</v>
      </c>
      <c r="H123" s="16">
        <v>65134.5</v>
      </c>
      <c r="I123" s="16">
        <v>17846.5</v>
      </c>
      <c r="J123" s="16">
        <v>49293.599999999999</v>
      </c>
      <c r="K123" s="16">
        <v>52278.7</v>
      </c>
      <c r="L123" s="16">
        <v>87021.1</v>
      </c>
      <c r="M123" s="16">
        <v>101634.9</v>
      </c>
      <c r="N123" s="16">
        <v>107453.2</v>
      </c>
      <c r="O123" s="16">
        <v>116970.5</v>
      </c>
      <c r="P123" s="16">
        <v>151344.1</v>
      </c>
      <c r="Q123" s="16">
        <v>186960.2</v>
      </c>
    </row>
    <row r="124" spans="1:17" x14ac:dyDescent="0.25">
      <c r="A124" s="15" t="s">
        <v>79</v>
      </c>
      <c r="B124" s="16">
        <v>39169.4</v>
      </c>
      <c r="C124" s="16">
        <v>37923.599999999999</v>
      </c>
      <c r="D124" s="16">
        <v>49724.5</v>
      </c>
      <c r="E124" s="16">
        <v>41412.800000000003</v>
      </c>
      <c r="F124" s="16">
        <v>39835.699999999997</v>
      </c>
      <c r="G124" s="16">
        <v>6022.3</v>
      </c>
      <c r="H124" s="16">
        <v>19466.8</v>
      </c>
      <c r="I124" s="16">
        <v>9151</v>
      </c>
      <c r="J124" s="16">
        <v>53043.5</v>
      </c>
      <c r="K124" s="16">
        <v>72057.899999999994</v>
      </c>
      <c r="L124" s="16">
        <v>106090</v>
      </c>
      <c r="M124" s="16">
        <v>95441.1</v>
      </c>
      <c r="N124" s="16">
        <v>86027.5</v>
      </c>
      <c r="O124" s="16">
        <v>132917.29999999999</v>
      </c>
      <c r="P124" s="16">
        <v>160296.9</v>
      </c>
      <c r="Q124" s="16">
        <v>108398</v>
      </c>
    </row>
    <row r="125" spans="1:17" x14ac:dyDescent="0.25">
      <c r="A125" s="15" t="s">
        <v>80</v>
      </c>
      <c r="B125" s="16">
        <v>86906</v>
      </c>
      <c r="C125" s="16">
        <v>42168.9</v>
      </c>
      <c r="D125" s="16">
        <v>40155.1</v>
      </c>
      <c r="E125" s="16">
        <v>44599.199999999997</v>
      </c>
      <c r="F125" s="16">
        <v>30567.4</v>
      </c>
      <c r="G125" s="16">
        <v>37662.6</v>
      </c>
      <c r="H125" s="16">
        <v>23894.2</v>
      </c>
      <c r="I125" s="16">
        <v>56916.3</v>
      </c>
      <c r="J125" s="16">
        <v>44108.9</v>
      </c>
      <c r="K125" s="16">
        <v>77463.100000000006</v>
      </c>
      <c r="L125" s="16">
        <v>87227.9</v>
      </c>
      <c r="M125" s="16">
        <v>102278.6</v>
      </c>
      <c r="N125" s="16">
        <v>97477</v>
      </c>
      <c r="O125" s="16">
        <v>125423.1</v>
      </c>
      <c r="P125" s="16">
        <v>145158.70000000001</v>
      </c>
      <c r="Q125" s="16">
        <v>159097.1</v>
      </c>
    </row>
    <row r="126" spans="1:17" x14ac:dyDescent="0.25">
      <c r="A126" s="15" t="s">
        <v>81</v>
      </c>
      <c r="B126" s="16">
        <v>88853</v>
      </c>
      <c r="C126" s="16">
        <v>31488.9</v>
      </c>
      <c r="D126" s="16">
        <v>26327.5</v>
      </c>
      <c r="E126" s="16">
        <v>45432.9</v>
      </c>
      <c r="F126" s="16">
        <v>66923.5</v>
      </c>
      <c r="G126" s="16">
        <v>56286.9</v>
      </c>
      <c r="H126" s="16">
        <v>48150</v>
      </c>
      <c r="I126" s="16">
        <v>61725.1</v>
      </c>
      <c r="J126" s="16">
        <v>45637.9</v>
      </c>
      <c r="K126" s="16">
        <v>59268.6</v>
      </c>
      <c r="L126" s="16">
        <v>78543.100000000006</v>
      </c>
      <c r="M126" s="16">
        <v>86345.1</v>
      </c>
      <c r="N126" s="16">
        <v>78987.5</v>
      </c>
      <c r="O126" s="16">
        <v>110249.1</v>
      </c>
      <c r="P126" s="16">
        <v>156777.4</v>
      </c>
      <c r="Q126" s="16">
        <v>126109.9</v>
      </c>
    </row>
    <row r="127" spans="1:17" x14ac:dyDescent="0.25">
      <c r="A127" s="15" t="s">
        <v>82</v>
      </c>
      <c r="B127" s="16">
        <v>86973</v>
      </c>
      <c r="C127" s="16">
        <v>33625.599999999999</v>
      </c>
      <c r="D127" s="16">
        <v>19526.8</v>
      </c>
      <c r="E127" s="16">
        <v>28565.200000000001</v>
      </c>
      <c r="F127" s="16">
        <v>48568.3</v>
      </c>
      <c r="G127" s="16">
        <v>41864.800000000003</v>
      </c>
      <c r="H127" s="16">
        <v>44819</v>
      </c>
      <c r="I127" s="16">
        <v>84155.199999999997</v>
      </c>
      <c r="J127" s="16">
        <v>71991.399999999994</v>
      </c>
      <c r="K127" s="16">
        <v>47782.6</v>
      </c>
      <c r="L127" s="16">
        <v>82317.100000000006</v>
      </c>
      <c r="M127" s="16">
        <v>75351.199999999997</v>
      </c>
      <c r="N127" s="16">
        <v>95682.8</v>
      </c>
      <c r="O127" s="16">
        <v>105022.2</v>
      </c>
      <c r="P127" s="16">
        <v>105391.9</v>
      </c>
      <c r="Q127" s="16">
        <v>64217.9</v>
      </c>
    </row>
    <row r="128" spans="1:17" x14ac:dyDescent="0.25">
      <c r="A128" s="15" t="s">
        <v>83</v>
      </c>
      <c r="B128" s="16">
        <v>37524.6</v>
      </c>
      <c r="C128" s="16">
        <v>26411.4</v>
      </c>
      <c r="D128" s="16">
        <v>4921.8</v>
      </c>
      <c r="E128" s="16">
        <v>12486.8</v>
      </c>
      <c r="F128" s="16">
        <v>19600.599999999999</v>
      </c>
      <c r="G128" s="16">
        <v>52943.199999999997</v>
      </c>
      <c r="H128" s="16">
        <v>45239</v>
      </c>
      <c r="I128" s="16">
        <v>30459.3</v>
      </c>
      <c r="J128" s="16">
        <v>51014</v>
      </c>
      <c r="K128" s="16">
        <v>58985.3</v>
      </c>
      <c r="L128" s="16">
        <v>52025.3</v>
      </c>
      <c r="M128" s="16">
        <v>66323.199999999997</v>
      </c>
      <c r="N128" s="16">
        <v>75708.2</v>
      </c>
      <c r="O128" s="16">
        <v>92497.7</v>
      </c>
      <c r="P128" s="16">
        <v>39678.800000000003</v>
      </c>
      <c r="Q128" s="16">
        <v>103601.4</v>
      </c>
    </row>
    <row r="129" spans="1:17" x14ac:dyDescent="0.25">
      <c r="A129" s="15" t="s">
        <v>84</v>
      </c>
      <c r="B129" s="16">
        <v>26502.799999999999</v>
      </c>
      <c r="C129" s="16">
        <v>18184.8</v>
      </c>
      <c r="D129" s="16">
        <v>406.9</v>
      </c>
      <c r="E129" s="16">
        <v>3551.5</v>
      </c>
      <c r="F129" s="16">
        <v>9206.4</v>
      </c>
      <c r="G129" s="16">
        <v>25117.200000000001</v>
      </c>
      <c r="H129" s="16">
        <v>19197.7</v>
      </c>
      <c r="I129" s="16">
        <v>43536.5</v>
      </c>
      <c r="J129" s="16">
        <v>44195.7</v>
      </c>
      <c r="K129" s="16">
        <v>38589.9</v>
      </c>
      <c r="L129" s="16">
        <v>24953</v>
      </c>
      <c r="M129" s="16">
        <v>37760.1</v>
      </c>
      <c r="N129" s="16">
        <v>63107.6</v>
      </c>
      <c r="O129" s="16">
        <v>23918.5</v>
      </c>
      <c r="P129" s="16">
        <v>75583.899999999994</v>
      </c>
      <c r="Q129" s="16">
        <v>81320</v>
      </c>
    </row>
    <row r="130" spans="1:17" x14ac:dyDescent="0.25">
      <c r="A130" s="15" t="s">
        <v>85</v>
      </c>
      <c r="B130" s="16">
        <v>22035</v>
      </c>
      <c r="C130" s="16">
        <v>12492.6</v>
      </c>
      <c r="D130" s="16">
        <v>688.5</v>
      </c>
      <c r="E130" s="16">
        <v>1457.7</v>
      </c>
      <c r="F130" s="16">
        <v>2205.9</v>
      </c>
      <c r="G130" s="16">
        <v>29231.599999999999</v>
      </c>
      <c r="H130" s="16">
        <v>10001.4</v>
      </c>
      <c r="I130" s="16">
        <v>20863.3</v>
      </c>
      <c r="J130" s="16">
        <v>15039.3</v>
      </c>
      <c r="K130" s="16">
        <v>4055.9</v>
      </c>
      <c r="L130" s="16">
        <v>7668.9</v>
      </c>
      <c r="M130" s="16">
        <v>7474.4</v>
      </c>
      <c r="N130" s="16">
        <v>23615</v>
      </c>
      <c r="O130" s="16">
        <v>1124.9000000000001</v>
      </c>
      <c r="P130" s="16">
        <v>41377.5</v>
      </c>
      <c r="Q130" s="16">
        <v>63712.4</v>
      </c>
    </row>
    <row r="131" spans="1:17" x14ac:dyDescent="0.25">
      <c r="A131" s="15" t="s">
        <v>86</v>
      </c>
      <c r="B131" s="16">
        <v>3478.1</v>
      </c>
      <c r="C131" s="16">
        <v>7544.4</v>
      </c>
      <c r="D131" s="16">
        <v>1624.9</v>
      </c>
      <c r="E131" s="16">
        <v>670.4</v>
      </c>
      <c r="F131" s="16">
        <v>284.39999999999998</v>
      </c>
      <c r="G131" s="16">
        <v>1095.7</v>
      </c>
      <c r="H131" s="16">
        <v>930.6</v>
      </c>
      <c r="I131" s="16">
        <v>5682.7</v>
      </c>
      <c r="J131" s="16">
        <v>543.1</v>
      </c>
      <c r="K131" s="16">
        <v>70.599999999999994</v>
      </c>
      <c r="L131" s="16">
        <v>1097.2</v>
      </c>
      <c r="M131" s="16">
        <v>1946.4</v>
      </c>
      <c r="N131" s="16">
        <v>31895.1</v>
      </c>
      <c r="O131" s="16">
        <v>2122.9</v>
      </c>
      <c r="P131" s="16">
        <v>4194.2</v>
      </c>
      <c r="Q131" s="16">
        <v>3927.1</v>
      </c>
    </row>
    <row r="132" spans="1:17" x14ac:dyDescent="0.25">
      <c r="A132" s="15" t="s">
        <v>87</v>
      </c>
      <c r="B132" s="16">
        <v>1364.7</v>
      </c>
      <c r="C132" s="16">
        <v>2560.9</v>
      </c>
      <c r="D132" s="16">
        <v>660.2</v>
      </c>
      <c r="E132" s="16">
        <v>974.3</v>
      </c>
      <c r="F132" s="16">
        <v>1696.1</v>
      </c>
      <c r="G132" s="16">
        <v>218.8</v>
      </c>
      <c r="H132" s="16">
        <v>8967.6</v>
      </c>
      <c r="I132" s="16">
        <v>158.80000000000001</v>
      </c>
      <c r="J132" s="16">
        <v>198.7</v>
      </c>
      <c r="K132" s="16">
        <v>4196.1000000000004</v>
      </c>
      <c r="L132" s="16">
        <v>4488.3999999999996</v>
      </c>
      <c r="M132" s="16">
        <v>9448.7000000000007</v>
      </c>
      <c r="N132" s="16">
        <v>3745.2</v>
      </c>
      <c r="O132" s="16">
        <v>11617.3</v>
      </c>
      <c r="P132" s="16">
        <v>15320.5</v>
      </c>
      <c r="Q132" s="16">
        <v>28874.400000000001</v>
      </c>
    </row>
    <row r="133" spans="1:17" x14ac:dyDescent="0.25">
      <c r="A133" s="15" t="s">
        <v>88</v>
      </c>
      <c r="B133" s="16">
        <v>2061</v>
      </c>
      <c r="C133" s="16">
        <v>4814.8999999999996</v>
      </c>
      <c r="D133" s="16">
        <v>641.4</v>
      </c>
      <c r="E133" s="16">
        <v>534</v>
      </c>
      <c r="F133" s="16">
        <v>478.2</v>
      </c>
      <c r="G133" s="16">
        <v>129.1</v>
      </c>
      <c r="H133" s="16">
        <v>3877.2</v>
      </c>
      <c r="I133" s="16">
        <v>344.2</v>
      </c>
      <c r="J133" s="16">
        <v>585.4</v>
      </c>
      <c r="K133" s="16">
        <v>6726</v>
      </c>
      <c r="L133" s="16">
        <v>2685.3</v>
      </c>
      <c r="M133" s="16">
        <v>9123.6</v>
      </c>
      <c r="N133" s="16">
        <v>15741.3</v>
      </c>
      <c r="O133" s="16">
        <v>48647.5</v>
      </c>
      <c r="P133" s="16">
        <v>46953.2</v>
      </c>
      <c r="Q133" s="16">
        <v>72692.399999999994</v>
      </c>
    </row>
    <row r="134" spans="1:17" x14ac:dyDescent="0.25">
      <c r="A134" s="15" t="s">
        <v>89</v>
      </c>
      <c r="B134" s="16">
        <v>6651</v>
      </c>
      <c r="C134" s="16">
        <v>9653.4</v>
      </c>
      <c r="D134" s="16">
        <v>6116.1</v>
      </c>
      <c r="E134" s="16">
        <v>7190.9</v>
      </c>
      <c r="F134" s="16">
        <v>16495.400000000001</v>
      </c>
      <c r="G134" s="16">
        <v>9856.2000000000007</v>
      </c>
      <c r="H134" s="16">
        <v>25653.599999999999</v>
      </c>
      <c r="I134" s="16">
        <v>13920.3</v>
      </c>
      <c r="J134" s="16">
        <v>51047.9</v>
      </c>
      <c r="K134" s="16">
        <v>22847.200000000001</v>
      </c>
      <c r="L134" s="16">
        <v>24281</v>
      </c>
      <c r="M134" s="16">
        <v>39853.1</v>
      </c>
      <c r="N134" s="16">
        <v>77305.2</v>
      </c>
      <c r="O134" s="16">
        <v>39756.400000000001</v>
      </c>
      <c r="P134" s="16">
        <v>137340.4</v>
      </c>
      <c r="Q134" s="16">
        <v>220116.1</v>
      </c>
    </row>
    <row r="135" spans="1:17" x14ac:dyDescent="0.25">
      <c r="A135" s="9" t="s">
        <v>96</v>
      </c>
    </row>
    <row r="138" spans="1:17" x14ac:dyDescent="0.25">
      <c r="A138" s="13" t="s">
        <v>97</v>
      </c>
    </row>
    <row r="139" spans="1:17" x14ac:dyDescent="0.25">
      <c r="A139" s="14" t="s">
        <v>77</v>
      </c>
      <c r="B139" s="14">
        <v>2011</v>
      </c>
      <c r="C139" s="14">
        <v>2012</v>
      </c>
      <c r="D139" s="14">
        <v>2013</v>
      </c>
      <c r="E139" s="14">
        <v>2014</v>
      </c>
      <c r="F139" s="14">
        <v>2015</v>
      </c>
      <c r="G139" s="14">
        <v>2016</v>
      </c>
      <c r="H139" s="14">
        <v>2017</v>
      </c>
      <c r="I139" s="14">
        <v>2018</v>
      </c>
      <c r="J139" s="14">
        <v>2019</v>
      </c>
      <c r="K139" s="14">
        <v>2020</v>
      </c>
      <c r="L139" s="14">
        <v>2021</v>
      </c>
      <c r="M139" s="14">
        <v>2022</v>
      </c>
      <c r="N139" s="14">
        <v>2023</v>
      </c>
      <c r="O139" s="14">
        <v>2024</v>
      </c>
      <c r="P139" s="14">
        <v>2025</v>
      </c>
    </row>
    <row r="140" spans="1:17" x14ac:dyDescent="0.25">
      <c r="A140" s="15" t="s">
        <v>78</v>
      </c>
      <c r="B140" s="16">
        <v>65723</v>
      </c>
      <c r="C140" s="16">
        <v>53306</v>
      </c>
      <c r="D140" s="16">
        <v>7199.5</v>
      </c>
      <c r="E140" s="16">
        <v>13171.5</v>
      </c>
      <c r="F140" s="16">
        <v>2000.4</v>
      </c>
      <c r="G140" s="16">
        <v>2096.6</v>
      </c>
      <c r="H140" s="16">
        <v>1024</v>
      </c>
      <c r="I140" s="16">
        <v>588</v>
      </c>
      <c r="J140" s="16">
        <v>15956.4</v>
      </c>
      <c r="K140" s="16">
        <v>21677.3</v>
      </c>
      <c r="L140" s="16">
        <v>7218.7</v>
      </c>
      <c r="M140" s="16">
        <v>75591</v>
      </c>
      <c r="N140" s="16">
        <v>20636.3</v>
      </c>
      <c r="O140" s="16">
        <v>6319.5</v>
      </c>
      <c r="P140" s="16">
        <v>21292.5</v>
      </c>
    </row>
    <row r="141" spans="1:17" x14ac:dyDescent="0.25">
      <c r="A141" s="15" t="s">
        <v>79</v>
      </c>
      <c r="B141" s="16">
        <v>35535</v>
      </c>
      <c r="C141" s="16">
        <v>18224</v>
      </c>
      <c r="D141" s="16">
        <v>10927.5</v>
      </c>
      <c r="E141" s="16">
        <v>2631</v>
      </c>
      <c r="F141" s="16">
        <v>1775.3</v>
      </c>
      <c r="G141" s="16">
        <v>1116.4000000000001</v>
      </c>
      <c r="H141" s="16">
        <v>319.8</v>
      </c>
      <c r="I141" s="16">
        <v>395.5</v>
      </c>
      <c r="J141" s="16">
        <v>53853.7</v>
      </c>
      <c r="K141" s="16">
        <v>58250.5</v>
      </c>
      <c r="L141" s="16">
        <v>65136.7</v>
      </c>
      <c r="M141" s="16">
        <v>11360</v>
      </c>
      <c r="N141" s="16">
        <v>72166.399999999994</v>
      </c>
      <c r="O141" s="16">
        <v>394.3</v>
      </c>
      <c r="P141" s="16">
        <v>42802.2</v>
      </c>
    </row>
    <row r="142" spans="1:17" x14ac:dyDescent="0.25">
      <c r="A142" s="15" t="s">
        <v>80</v>
      </c>
      <c r="B142" s="16">
        <v>49687</v>
      </c>
      <c r="C142" s="16">
        <v>16208.2</v>
      </c>
      <c r="D142" s="16">
        <v>10918.5</v>
      </c>
      <c r="E142" s="16">
        <v>6178.7</v>
      </c>
      <c r="F142" s="16">
        <v>2827</v>
      </c>
      <c r="G142" s="16">
        <v>1880.5</v>
      </c>
      <c r="H142" s="16">
        <v>136.19999999999999</v>
      </c>
      <c r="I142" s="16">
        <v>610.6</v>
      </c>
      <c r="J142" s="16">
        <v>14869</v>
      </c>
      <c r="K142" s="16">
        <v>9309</v>
      </c>
      <c r="L142" s="16">
        <v>5619.5</v>
      </c>
      <c r="M142" s="16">
        <v>14757.5</v>
      </c>
      <c r="N142" s="16">
        <v>28090.9</v>
      </c>
      <c r="O142" s="16">
        <v>332.8</v>
      </c>
      <c r="P142" s="16">
        <v>33121.599999999999</v>
      </c>
    </row>
    <row r="143" spans="1:17" x14ac:dyDescent="0.25">
      <c r="A143" s="15" t="s">
        <v>81</v>
      </c>
      <c r="B143" s="16">
        <v>31788</v>
      </c>
      <c r="C143" s="16">
        <v>16208.2</v>
      </c>
      <c r="D143" s="16">
        <v>10918.5</v>
      </c>
      <c r="E143" s="16">
        <v>23038</v>
      </c>
      <c r="F143" s="16">
        <v>1375</v>
      </c>
      <c r="G143" s="16">
        <v>1924.5</v>
      </c>
      <c r="H143" s="16">
        <v>687.3</v>
      </c>
      <c r="I143" s="16">
        <v>396.5</v>
      </c>
      <c r="J143" s="16">
        <v>863.1</v>
      </c>
      <c r="K143" s="16">
        <v>81.7</v>
      </c>
      <c r="L143" s="16">
        <v>4014.9</v>
      </c>
      <c r="M143" s="16">
        <v>7066</v>
      </c>
      <c r="N143" s="16">
        <v>6913.4</v>
      </c>
      <c r="O143" s="16">
        <v>23420.1</v>
      </c>
      <c r="P143" s="16">
        <v>1245.5</v>
      </c>
    </row>
    <row r="144" spans="1:17" x14ac:dyDescent="0.25">
      <c r="A144" s="15" t="s">
        <v>82</v>
      </c>
      <c r="B144" s="16">
        <v>21623</v>
      </c>
      <c r="C144" s="16">
        <v>16208.2</v>
      </c>
      <c r="D144" s="16">
        <v>10918.5</v>
      </c>
      <c r="E144" s="16">
        <v>5260</v>
      </c>
      <c r="F144" s="16">
        <v>1960.6</v>
      </c>
      <c r="G144" s="16">
        <v>1194.9000000000001</v>
      </c>
      <c r="H144" s="16">
        <v>491.6</v>
      </c>
      <c r="I144" s="16">
        <v>1257.9000000000001</v>
      </c>
      <c r="J144" s="16">
        <v>1206.3</v>
      </c>
      <c r="K144" s="16">
        <v>1648.9</v>
      </c>
      <c r="L144" s="16">
        <v>4628.1000000000004</v>
      </c>
      <c r="M144" s="16">
        <v>7880.4</v>
      </c>
      <c r="N144" s="16">
        <v>2066.6</v>
      </c>
      <c r="O144" s="16">
        <v>4714.3</v>
      </c>
      <c r="P144" s="16">
        <v>3460.2</v>
      </c>
    </row>
    <row r="145" spans="1:17" x14ac:dyDescent="0.25">
      <c r="A145" s="15" t="s">
        <v>83</v>
      </c>
      <c r="B145" s="16">
        <v>26456</v>
      </c>
      <c r="C145" s="16">
        <v>16208.2</v>
      </c>
      <c r="D145" s="16">
        <v>4168.5</v>
      </c>
      <c r="E145" s="16">
        <v>3269</v>
      </c>
      <c r="F145" s="16">
        <v>3006.9</v>
      </c>
      <c r="G145" s="16">
        <v>996.4</v>
      </c>
      <c r="H145" s="16">
        <v>559.79999999999995</v>
      </c>
      <c r="I145" s="16">
        <v>923.8</v>
      </c>
      <c r="J145" s="16">
        <v>4795.8999999999996</v>
      </c>
      <c r="K145" s="16">
        <v>2536.1999999999998</v>
      </c>
      <c r="L145" s="16">
        <v>5244.9</v>
      </c>
      <c r="M145" s="16">
        <v>9029.2999999999993</v>
      </c>
      <c r="N145" s="16">
        <v>7188.3</v>
      </c>
      <c r="O145" s="16">
        <v>17182.900000000001</v>
      </c>
      <c r="P145" s="16">
        <v>2407.8000000000002</v>
      </c>
    </row>
    <row r="146" spans="1:17" x14ac:dyDescent="0.25">
      <c r="A146" s="15" t="s">
        <v>84</v>
      </c>
      <c r="B146" s="16">
        <v>20149</v>
      </c>
      <c r="C146" s="16">
        <v>16208.2</v>
      </c>
      <c r="D146" s="16">
        <v>4168.5</v>
      </c>
      <c r="E146" s="16">
        <v>3760</v>
      </c>
      <c r="F146" s="16">
        <v>2155.1</v>
      </c>
      <c r="G146" s="16">
        <v>1811.5</v>
      </c>
      <c r="H146" s="16">
        <v>264.7</v>
      </c>
      <c r="I146" s="16">
        <v>878.9</v>
      </c>
      <c r="J146" s="16">
        <v>9822.6</v>
      </c>
      <c r="K146" s="16">
        <v>3695</v>
      </c>
      <c r="L146" s="16">
        <v>4406.6000000000004</v>
      </c>
      <c r="M146" s="16">
        <v>6.4</v>
      </c>
      <c r="N146" s="16">
        <v>29261</v>
      </c>
      <c r="O146" s="16">
        <v>38518.5</v>
      </c>
      <c r="P146" s="16">
        <v>10502.3</v>
      </c>
    </row>
    <row r="147" spans="1:17" x14ac:dyDescent="0.25">
      <c r="A147" s="15" t="s">
        <v>85</v>
      </c>
      <c r="B147" s="16">
        <v>24821</v>
      </c>
      <c r="C147" s="16">
        <v>16312.2</v>
      </c>
      <c r="D147" s="16">
        <v>4575.5</v>
      </c>
      <c r="E147" s="16">
        <v>4622.8</v>
      </c>
      <c r="F147" s="16">
        <v>2157.6999999999998</v>
      </c>
      <c r="G147" s="16">
        <v>789.8</v>
      </c>
      <c r="H147" s="16">
        <v>209.1</v>
      </c>
      <c r="I147" s="16">
        <v>17429.2</v>
      </c>
      <c r="J147" s="16">
        <v>10374.6</v>
      </c>
      <c r="K147" s="16">
        <v>7029.3</v>
      </c>
      <c r="L147" s="16">
        <v>932.2</v>
      </c>
      <c r="M147" s="16">
        <v>2.6</v>
      </c>
      <c r="N147" s="16">
        <v>7736.4</v>
      </c>
      <c r="O147" s="16">
        <v>63687.1</v>
      </c>
      <c r="P147" s="16">
        <v>35284.699999999997</v>
      </c>
    </row>
    <row r="148" spans="1:17" x14ac:dyDescent="0.25">
      <c r="A148" s="15" t="s">
        <v>86</v>
      </c>
      <c r="B148" s="16">
        <v>28683</v>
      </c>
      <c r="C148" s="16"/>
      <c r="D148" s="16">
        <v>4168.5</v>
      </c>
      <c r="E148" s="16">
        <v>3566.6</v>
      </c>
      <c r="F148" s="16">
        <v>1958.9</v>
      </c>
      <c r="G148" s="16">
        <v>1148.8</v>
      </c>
      <c r="H148" s="16">
        <v>2357.6999999999998</v>
      </c>
      <c r="I148" s="16">
        <v>683.1</v>
      </c>
      <c r="J148" s="16">
        <v>3903.3</v>
      </c>
      <c r="K148" s="16">
        <v>17494.599999999999</v>
      </c>
      <c r="L148" s="16">
        <v>9194.1</v>
      </c>
      <c r="M148" s="16">
        <v>0.8</v>
      </c>
      <c r="N148" s="16">
        <v>23808.6</v>
      </c>
      <c r="O148" s="16">
        <v>23680.7</v>
      </c>
      <c r="P148" s="16">
        <v>15951.3</v>
      </c>
    </row>
    <row r="149" spans="1:17" x14ac:dyDescent="0.25">
      <c r="A149" s="15" t="s">
        <v>87</v>
      </c>
      <c r="B149" s="16"/>
      <c r="C149" s="16"/>
      <c r="D149" s="16">
        <v>4168.5</v>
      </c>
      <c r="E149" s="16">
        <v>4381.8</v>
      </c>
      <c r="F149" s="16">
        <v>977.8</v>
      </c>
      <c r="G149" s="16">
        <v>772.9</v>
      </c>
      <c r="H149" s="16">
        <v>1821.8</v>
      </c>
      <c r="I149" s="16">
        <v>20082.7</v>
      </c>
      <c r="J149" s="16">
        <v>17350.2</v>
      </c>
      <c r="K149" s="16">
        <v>10951.8</v>
      </c>
      <c r="L149" s="16">
        <v>756.5</v>
      </c>
      <c r="M149" s="16">
        <v>1182.3</v>
      </c>
      <c r="N149" s="16">
        <v>315.3</v>
      </c>
      <c r="O149" s="16">
        <v>969.4</v>
      </c>
      <c r="P149" s="16">
        <v>255.4</v>
      </c>
    </row>
    <row r="150" spans="1:17" x14ac:dyDescent="0.25">
      <c r="A150" s="15" t="s">
        <v>88</v>
      </c>
      <c r="B150" s="16"/>
      <c r="C150" s="16"/>
      <c r="D150" s="16">
        <v>4234.5</v>
      </c>
      <c r="E150" s="16">
        <v>3044.8</v>
      </c>
      <c r="F150" s="16">
        <v>1103.5</v>
      </c>
      <c r="G150" s="16">
        <v>497.8</v>
      </c>
      <c r="H150" s="16">
        <v>561.79999999999995</v>
      </c>
      <c r="I150" s="16">
        <v>10056.9</v>
      </c>
      <c r="J150" s="16">
        <v>2228</v>
      </c>
      <c r="K150" s="16">
        <v>4549</v>
      </c>
      <c r="L150" s="16">
        <v>4371.1000000000004</v>
      </c>
      <c r="M150" s="16">
        <v>20620.599999999999</v>
      </c>
      <c r="N150" s="16">
        <v>10413.4</v>
      </c>
      <c r="O150" s="16">
        <v>611.6</v>
      </c>
      <c r="P150" s="16">
        <v>495</v>
      </c>
    </row>
    <row r="151" spans="1:17" x14ac:dyDescent="0.25">
      <c r="A151" s="15" t="s">
        <v>89</v>
      </c>
      <c r="B151" s="16"/>
      <c r="C151" s="16"/>
      <c r="D151" s="16">
        <v>4222.5</v>
      </c>
      <c r="E151" s="16">
        <v>2330.1999999999998</v>
      </c>
      <c r="F151" s="16">
        <v>905.4</v>
      </c>
      <c r="G151" s="16">
        <v>856.4</v>
      </c>
      <c r="H151" s="16">
        <v>379</v>
      </c>
      <c r="I151" s="16">
        <v>3836.6</v>
      </c>
      <c r="J151" s="16">
        <v>561.4</v>
      </c>
      <c r="K151" s="16">
        <v>2892.3</v>
      </c>
      <c r="L151" s="16">
        <v>12112.2</v>
      </c>
      <c r="M151" s="16">
        <v>12112.1</v>
      </c>
      <c r="N151" s="16">
        <v>13690.8</v>
      </c>
      <c r="O151" s="16">
        <v>2063.5</v>
      </c>
      <c r="P151" s="16">
        <v>4175.6000000000004</v>
      </c>
    </row>
    <row r="152" spans="1:17" x14ac:dyDescent="0.25">
      <c r="A152" s="9" t="s">
        <v>96</v>
      </c>
    </row>
    <row r="155" spans="1:17" x14ac:dyDescent="0.25">
      <c r="A155" s="13" t="s">
        <v>98</v>
      </c>
    </row>
    <row r="156" spans="1:17" x14ac:dyDescent="0.25">
      <c r="A156" s="14" t="s">
        <v>77</v>
      </c>
      <c r="B156" s="14">
        <v>2010</v>
      </c>
      <c r="C156" s="14">
        <v>2011</v>
      </c>
      <c r="D156" s="14">
        <v>2012</v>
      </c>
      <c r="E156" s="14">
        <v>2013</v>
      </c>
      <c r="F156" s="14">
        <v>2014</v>
      </c>
      <c r="G156" s="14">
        <v>2015</v>
      </c>
      <c r="H156" s="14">
        <v>2016</v>
      </c>
      <c r="I156" s="14">
        <v>2017</v>
      </c>
      <c r="J156" s="14">
        <v>2018</v>
      </c>
      <c r="K156" s="14">
        <v>2019</v>
      </c>
      <c r="L156" s="14">
        <v>2020</v>
      </c>
      <c r="M156" s="14">
        <v>2021</v>
      </c>
      <c r="N156" s="14">
        <v>2022</v>
      </c>
      <c r="O156" s="14">
        <v>2023</v>
      </c>
      <c r="P156" s="14">
        <v>2024</v>
      </c>
      <c r="Q156" s="14">
        <v>2025</v>
      </c>
    </row>
    <row r="157" spans="1:17" x14ac:dyDescent="0.25">
      <c r="A157" s="15" t="s">
        <v>78</v>
      </c>
      <c r="B157" s="16"/>
      <c r="C157" s="16">
        <v>449.1</v>
      </c>
      <c r="D157" s="16"/>
      <c r="E157" s="16"/>
      <c r="F157" s="16"/>
      <c r="G157" s="16"/>
      <c r="H157" s="16"/>
      <c r="I157" s="16"/>
      <c r="J157" s="16"/>
      <c r="K157" s="16"/>
      <c r="L157" s="16"/>
      <c r="M157" s="16"/>
      <c r="N157" s="16"/>
      <c r="O157" s="16"/>
      <c r="P157" s="16"/>
      <c r="Q157" s="16"/>
    </row>
    <row r="158" spans="1:17" x14ac:dyDescent="0.25">
      <c r="A158" s="15" t="s">
        <v>79</v>
      </c>
      <c r="B158" s="16">
        <v>25.1</v>
      </c>
      <c r="C158" s="16">
        <v>900.2</v>
      </c>
      <c r="D158" s="16"/>
      <c r="E158" s="16"/>
      <c r="F158" s="16"/>
      <c r="G158" s="16">
        <v>29.8</v>
      </c>
      <c r="H158" s="16"/>
      <c r="I158" s="16"/>
      <c r="J158" s="16">
        <v>379.6</v>
      </c>
      <c r="K158" s="16">
        <v>109.8</v>
      </c>
      <c r="L158" s="16"/>
      <c r="M158" s="16"/>
      <c r="N158" s="16"/>
      <c r="O158" s="16"/>
      <c r="P158" s="16"/>
      <c r="Q158" s="16"/>
    </row>
    <row r="159" spans="1:17" x14ac:dyDescent="0.25">
      <c r="A159" s="15" t="s">
        <v>80</v>
      </c>
      <c r="B159" s="16">
        <v>25676.5</v>
      </c>
      <c r="C159" s="16">
        <v>5165.1000000000004</v>
      </c>
      <c r="D159" s="16">
        <v>3397.6</v>
      </c>
      <c r="E159" s="16"/>
      <c r="F159" s="16"/>
      <c r="G159" s="16">
        <v>1261.3</v>
      </c>
      <c r="H159" s="16">
        <v>4364.7</v>
      </c>
      <c r="I159" s="16">
        <v>2856.1</v>
      </c>
      <c r="J159" s="16">
        <v>2553.6</v>
      </c>
      <c r="K159" s="16">
        <v>3582.2</v>
      </c>
      <c r="L159" s="16"/>
      <c r="M159" s="16">
        <v>156.30000000000001</v>
      </c>
      <c r="N159" s="16"/>
      <c r="O159" s="16">
        <v>2274.6</v>
      </c>
      <c r="P159" s="16"/>
      <c r="Q159" s="16"/>
    </row>
    <row r="160" spans="1:17" x14ac:dyDescent="0.25">
      <c r="A160" s="15" t="s">
        <v>81</v>
      </c>
      <c r="B160" s="16">
        <v>71871.600000000006</v>
      </c>
      <c r="C160" s="16">
        <v>12901.1</v>
      </c>
      <c r="D160" s="16">
        <v>5429.5</v>
      </c>
      <c r="E160" s="16">
        <v>264.89999999999998</v>
      </c>
      <c r="F160" s="16">
        <v>1553.6</v>
      </c>
      <c r="G160" s="16">
        <v>11571.3</v>
      </c>
      <c r="H160" s="16">
        <v>8924.2999999999993</v>
      </c>
      <c r="I160" s="16">
        <v>11550.6</v>
      </c>
      <c r="J160" s="16">
        <v>6030.7</v>
      </c>
      <c r="K160" s="16">
        <v>9698.4</v>
      </c>
      <c r="L160" s="16"/>
      <c r="M160" s="16">
        <v>23.9</v>
      </c>
      <c r="N160" s="16">
        <v>5336</v>
      </c>
      <c r="O160" s="16">
        <v>963.5</v>
      </c>
      <c r="P160" s="16"/>
      <c r="Q160" s="16"/>
    </row>
    <row r="161" spans="1:17" x14ac:dyDescent="0.25">
      <c r="A161" s="15" t="s">
        <v>82</v>
      </c>
      <c r="B161" s="16">
        <v>55381.5</v>
      </c>
      <c r="C161" s="16">
        <v>10454.1</v>
      </c>
      <c r="D161" s="16">
        <v>4380.3999999999996</v>
      </c>
      <c r="E161" s="16">
        <v>6875.4</v>
      </c>
      <c r="F161" s="16">
        <v>8456.7999999999993</v>
      </c>
      <c r="G161" s="16">
        <v>20823.5</v>
      </c>
      <c r="H161" s="16">
        <v>17092.099999999999</v>
      </c>
      <c r="I161" s="16">
        <v>10892.7</v>
      </c>
      <c r="J161" s="16">
        <v>10834.8</v>
      </c>
      <c r="K161" s="16">
        <v>7814.4</v>
      </c>
      <c r="L161" s="16"/>
      <c r="M161" s="16">
        <v>8677.5</v>
      </c>
      <c r="N161" s="16">
        <v>13003</v>
      </c>
      <c r="O161" s="16">
        <v>3128.4</v>
      </c>
      <c r="P161" s="16"/>
      <c r="Q161" s="16"/>
    </row>
    <row r="162" spans="1:17" x14ac:dyDescent="0.25">
      <c r="A162" s="15" t="s">
        <v>83</v>
      </c>
      <c r="B162" s="16">
        <v>31619.5</v>
      </c>
      <c r="C162" s="16">
        <v>10095.700000000001</v>
      </c>
      <c r="D162" s="16">
        <v>3522</v>
      </c>
      <c r="E162" s="16">
        <v>9300.9</v>
      </c>
      <c r="F162" s="16">
        <v>14638.2</v>
      </c>
      <c r="G162" s="16">
        <v>17775.400000000001</v>
      </c>
      <c r="H162" s="16">
        <v>7599.7</v>
      </c>
      <c r="I162" s="16">
        <v>5700.6</v>
      </c>
      <c r="J162" s="16">
        <v>8630.5</v>
      </c>
      <c r="K162" s="16">
        <v>4437.6000000000004</v>
      </c>
      <c r="L162" s="16"/>
      <c r="M162" s="16">
        <v>10386.6</v>
      </c>
      <c r="N162" s="16">
        <v>11773.9</v>
      </c>
      <c r="O162" s="16">
        <v>5796.4</v>
      </c>
      <c r="P162" s="16">
        <v>2559.6</v>
      </c>
      <c r="Q162" s="16">
        <v>179.3</v>
      </c>
    </row>
    <row r="163" spans="1:17" x14ac:dyDescent="0.25">
      <c r="A163" s="15" t="s">
        <v>84</v>
      </c>
      <c r="B163" s="16">
        <v>29331.9</v>
      </c>
      <c r="C163" s="16">
        <v>11850.4</v>
      </c>
      <c r="D163" s="16">
        <v>5525.1</v>
      </c>
      <c r="E163" s="16">
        <v>7607.9</v>
      </c>
      <c r="F163" s="16">
        <v>12895.9</v>
      </c>
      <c r="G163" s="16">
        <v>18995.900000000001</v>
      </c>
      <c r="H163" s="16">
        <v>6660.4</v>
      </c>
      <c r="I163" s="16">
        <v>3873.7</v>
      </c>
      <c r="J163" s="16">
        <v>8552.1</v>
      </c>
      <c r="K163" s="16">
        <v>6903.7</v>
      </c>
      <c r="L163" s="16"/>
      <c r="M163" s="16">
        <v>17347.099999999999</v>
      </c>
      <c r="N163" s="16">
        <v>8685.9</v>
      </c>
      <c r="O163" s="16">
        <v>18746.7</v>
      </c>
      <c r="P163" s="16">
        <v>605.5</v>
      </c>
      <c r="Q163" s="16">
        <v>5166.8999999999996</v>
      </c>
    </row>
    <row r="164" spans="1:17" x14ac:dyDescent="0.25">
      <c r="A164" s="15" t="s">
        <v>85</v>
      </c>
      <c r="B164" s="16">
        <v>25870.7</v>
      </c>
      <c r="C164" s="16">
        <v>8773.4</v>
      </c>
      <c r="D164" s="16">
        <v>3547</v>
      </c>
      <c r="E164" s="16">
        <v>3655.2</v>
      </c>
      <c r="F164" s="16">
        <v>14895.4</v>
      </c>
      <c r="G164" s="16">
        <v>7514</v>
      </c>
      <c r="H164" s="16">
        <v>2373</v>
      </c>
      <c r="I164" s="16">
        <v>2399.5</v>
      </c>
      <c r="J164" s="16">
        <v>3160.8</v>
      </c>
      <c r="K164" s="16">
        <v>10736.2</v>
      </c>
      <c r="L164" s="16">
        <v>1968</v>
      </c>
      <c r="M164" s="16">
        <v>13771.7</v>
      </c>
      <c r="N164" s="16">
        <v>8013.2</v>
      </c>
      <c r="O164" s="16">
        <v>18795</v>
      </c>
      <c r="P164" s="16">
        <v>15343</v>
      </c>
      <c r="Q164" s="16">
        <v>6826.6</v>
      </c>
    </row>
    <row r="165" spans="1:17" x14ac:dyDescent="0.25">
      <c r="A165" s="15" t="s">
        <v>86</v>
      </c>
      <c r="B165" s="16">
        <v>7199.3</v>
      </c>
      <c r="C165" s="16">
        <v>371.4</v>
      </c>
      <c r="D165" s="16">
        <v>6859.4</v>
      </c>
      <c r="E165" s="16">
        <v>3647.4</v>
      </c>
      <c r="F165" s="16">
        <v>6998.5</v>
      </c>
      <c r="G165" s="16">
        <v>7742.7</v>
      </c>
      <c r="H165" s="16">
        <v>2405.9</v>
      </c>
      <c r="I165" s="16">
        <v>6360.4</v>
      </c>
      <c r="J165" s="16">
        <v>590.20000000000005</v>
      </c>
      <c r="K165" s="16">
        <v>6178.1</v>
      </c>
      <c r="L165" s="16">
        <v>1509.8</v>
      </c>
      <c r="M165" s="16">
        <v>4940.7</v>
      </c>
      <c r="N165" s="16">
        <v>11019.4</v>
      </c>
      <c r="O165" s="16">
        <v>11567</v>
      </c>
      <c r="P165" s="16">
        <v>10047.299999999999</v>
      </c>
      <c r="Q165" s="16">
        <v>7504.6</v>
      </c>
    </row>
    <row r="166" spans="1:17" x14ac:dyDescent="0.25">
      <c r="A166" s="15" t="s">
        <v>87</v>
      </c>
      <c r="B166" s="16">
        <v>1447</v>
      </c>
      <c r="C166" s="16"/>
      <c r="D166" s="16">
        <v>2177.3000000000002</v>
      </c>
      <c r="E166" s="16">
        <v>7636.3</v>
      </c>
      <c r="F166" s="16">
        <v>3259.6</v>
      </c>
      <c r="G166" s="16">
        <v>261.10000000000002</v>
      </c>
      <c r="H166" s="16">
        <v>2620.6</v>
      </c>
      <c r="I166" s="16">
        <v>14.8</v>
      </c>
      <c r="J166" s="16">
        <v>1721.5</v>
      </c>
      <c r="K166" s="16">
        <v>1078.4000000000001</v>
      </c>
      <c r="L166" s="16">
        <v>1261</v>
      </c>
      <c r="M166" s="16"/>
      <c r="N166" s="16">
        <v>7532.7</v>
      </c>
      <c r="O166" s="16">
        <v>16122.8</v>
      </c>
      <c r="P166" s="16">
        <v>5473.4</v>
      </c>
      <c r="Q166" s="16">
        <v>7061.3</v>
      </c>
    </row>
    <row r="167" spans="1:17" x14ac:dyDescent="0.25">
      <c r="A167" s="15" t="s">
        <v>88</v>
      </c>
      <c r="B167" s="16"/>
      <c r="C167" s="16"/>
      <c r="D167" s="16">
        <v>4983.8</v>
      </c>
      <c r="E167" s="16">
        <v>2290.6999999999998</v>
      </c>
      <c r="F167" s="16">
        <v>19.3</v>
      </c>
      <c r="G167" s="16"/>
      <c r="H167" s="16">
        <v>1052.9000000000001</v>
      </c>
      <c r="I167" s="16">
        <v>1712.1</v>
      </c>
      <c r="J167" s="16">
        <v>10.6</v>
      </c>
      <c r="K167" s="16">
        <v>900</v>
      </c>
      <c r="L167" s="16"/>
      <c r="M167" s="16"/>
      <c r="N167" s="16">
        <v>6103.9</v>
      </c>
      <c r="O167" s="16">
        <v>10179.6</v>
      </c>
      <c r="P167" s="16">
        <v>1399.1</v>
      </c>
      <c r="Q167" s="16">
        <v>2683.8</v>
      </c>
    </row>
    <row r="168" spans="1:17" x14ac:dyDescent="0.25">
      <c r="A168" s="15" t="s">
        <v>89</v>
      </c>
      <c r="B168" s="16"/>
      <c r="C168" s="16"/>
      <c r="D168" s="16">
        <v>40.6</v>
      </c>
      <c r="E168" s="16">
        <v>65.5</v>
      </c>
      <c r="F168" s="16"/>
      <c r="G168" s="16"/>
      <c r="H168" s="16">
        <v>253</v>
      </c>
      <c r="I168" s="16">
        <v>1359.1</v>
      </c>
      <c r="J168" s="16"/>
      <c r="K168" s="16"/>
      <c r="L168" s="16"/>
      <c r="M168" s="16"/>
      <c r="N168" s="16"/>
      <c r="O168" s="16">
        <v>7760.6</v>
      </c>
      <c r="P168" s="16"/>
      <c r="Q168" s="16">
        <v>196.7</v>
      </c>
    </row>
    <row r="169" spans="1:17" x14ac:dyDescent="0.25">
      <c r="A169" s="9" t="s">
        <v>96</v>
      </c>
    </row>
  </sheetData>
  <mergeCells count="1">
    <mergeCell ref="A1:N1"/>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82CA4DBB5E2D479C67A271464707CD" ma:contentTypeVersion="21" ma:contentTypeDescription="Create a new document." ma:contentTypeScope="" ma:versionID="4971968a263e33c88b9cdbe840aea1eb">
  <xsd:schema xmlns:xsd="http://www.w3.org/2001/XMLSchema" xmlns:xs="http://www.w3.org/2001/XMLSchema" xmlns:p="http://schemas.microsoft.com/office/2006/metadata/properties" xmlns:ns2="f2321571-662e-40e4-ade6-64c56c8afd9d" xmlns:ns3="d60cda15-4342-4530-a621-e872600c47bf" targetNamespace="http://schemas.microsoft.com/office/2006/metadata/properties" ma:root="true" ma:fieldsID="b5abd1629e548c3e82178348fe887c24" ns2:_="" ns3:_="">
    <xsd:import namespace="f2321571-662e-40e4-ade6-64c56c8afd9d"/>
    <xsd:import namespace="d60cda15-4342-4530-a621-e872600c4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3:TaxCatchAll" minOccurs="0"/>
                <xsd:element ref="ns2:MediaServiceGenerationTime" minOccurs="0"/>
                <xsd:element ref="ns2:MediaServiceEventHashCode" minOccurs="0"/>
                <xsd:element ref="ns2:MediaServiceOCR" minOccurs="0"/>
                <xsd:element ref="ns2:lcf76f155ced4ddcb4097134ff3c332f"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321571-662e-40e4-ade6-64c56c8afd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b9d37e6-fe86-4bdd-adb2-3edf8854ae58"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0cda15-4342-4530-a621-e872600c47b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089794d-4ea4-4fb8-bd58-1763f53a5f4f}" ma:internalName="TaxCatchAll" ma:showField="CatchAllData" ma:web="d60cda15-4342-4530-a621-e872600c47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321571-662e-40e4-ade6-64c56c8afd9d">
      <Terms xmlns="http://schemas.microsoft.com/office/infopath/2007/PartnerControls"/>
    </lcf76f155ced4ddcb4097134ff3c332f>
    <TaxCatchAll xmlns="d60cda15-4342-4530-a621-e872600c47bf" xsi:nil="true"/>
  </documentManagement>
</p:properties>
</file>

<file path=customXml/itemProps1.xml><?xml version="1.0" encoding="utf-8"?>
<ds:datastoreItem xmlns:ds="http://schemas.openxmlformats.org/officeDocument/2006/customXml" ds:itemID="{CAF540FB-8C07-4EEC-AC80-59B526AF2701}"/>
</file>

<file path=customXml/itemProps2.xml><?xml version="1.0" encoding="utf-8"?>
<ds:datastoreItem xmlns:ds="http://schemas.openxmlformats.org/officeDocument/2006/customXml" ds:itemID="{020930FF-2088-42ED-AAE8-E087C7E8BB86}"/>
</file>

<file path=customXml/itemProps3.xml><?xml version="1.0" encoding="utf-8"?>
<ds:datastoreItem xmlns:ds="http://schemas.openxmlformats.org/officeDocument/2006/customXml" ds:itemID="{202222BD-31CC-40EB-93B8-9634E1BC52E8}"/>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Catch history</vt:lpstr>
      <vt:lpstr>2025 annual totals</vt:lpstr>
      <vt:lpstr>Retrospective test</vt:lpstr>
      <vt:lpstr>Chart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SC14-JM01_Annex-1_CJM-catch-history_SC14</dc:title>
  <dc:subject>SC14-JM01_Annex-1_CJM-catch-history_SC14</dc:subject>
  <dc:creator>openpyxl</dc:creator>
  <dc:description/>
  <cp:lastModifiedBy>Bernard Vigga</cp:lastModifiedBy>
  <cp:revision>1</cp:revision>
  <dcterms:created xsi:type="dcterms:W3CDTF">2026-08-09T00:50:01Z</dcterms:created>
  <dcterms:modified xsi:type="dcterms:W3CDTF">2026-08-11T04:27:41Z</dcterms:modified>
  <cp:category>SC14-JM01</cp:category>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0x010100EB82CA4DBB5E2D479C67A271464707CD</vt:lpwstr>
  </property>
</Properties>
</file>